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ttl\Downloads\"/>
    </mc:Choice>
  </mc:AlternateContent>
  <xr:revisionPtr revIDLastSave="0" documentId="13_ncr:1_{8D4F430C-D45B-4C97-811D-496A0456AC5A}" xr6:coauthVersionLast="47" xr6:coauthVersionMax="47" xr10:uidLastSave="{00000000-0000-0000-0000-000000000000}"/>
  <bookViews>
    <workbookView xWindow="-120" yWindow="-120" windowWidth="38640" windowHeight="21120" tabRatio="500" activeTab="4" xr2:uid="{00000000-000D-0000-FFFF-FFFF00000000}"/>
  </bookViews>
  <sheets>
    <sheet name="0. Resumen ejecutivo" sheetId="1" r:id="rId1"/>
    <sheet name="1. Resumen del proyecto" sheetId="2" r:id="rId2"/>
    <sheet name="2. Datos de entrenamiento" sheetId="3" r:id="rId3"/>
    <sheet name="3. Datos de inferencia" sheetId="4" r:id="rId4"/>
    <sheet name="4. Evaluación transversal" sheetId="5" r:id="rId5"/>
  </sheets>
  <calcPr fullCalcOnLoad="1"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7" i="4" l="1"/>
  <c r="H77" i="4" s="1"/>
  <c r="H76" i="4"/>
  <c r="H75" i="4"/>
  <c r="H74" i="4"/>
  <c r="H73" i="4"/>
  <c r="H72" i="4"/>
  <c r="D69" i="4"/>
  <c r="H69" i="4" s="1"/>
  <c r="H68" i="4"/>
  <c r="H67" i="4"/>
  <c r="H66" i="4"/>
  <c r="H65" i="4"/>
  <c r="D62" i="4"/>
  <c r="H62" i="4" s="1"/>
  <c r="H61" i="4"/>
  <c r="H60" i="4"/>
  <c r="H59" i="4"/>
  <c r="H58" i="4"/>
  <c r="H57" i="4"/>
  <c r="D54" i="4"/>
  <c r="H54" i="4" s="1"/>
  <c r="H53" i="4"/>
  <c r="H52" i="4"/>
  <c r="H51" i="4"/>
  <c r="H50" i="4"/>
  <c r="H49" i="4"/>
  <c r="D46" i="4"/>
  <c r="H46" i="4" s="1"/>
  <c r="H45" i="4"/>
  <c r="H44" i="4"/>
  <c r="H43" i="4"/>
  <c r="H42" i="4"/>
  <c r="H41" i="4"/>
  <c r="D38" i="4"/>
  <c r="H38" i="4" s="1"/>
  <c r="H37" i="4"/>
  <c r="H36" i="4"/>
  <c r="H35" i="4"/>
  <c r="H34" i="4"/>
  <c r="H33" i="4"/>
  <c r="D30" i="4"/>
  <c r="H30" i="4" s="1"/>
  <c r="H29" i="4"/>
  <c r="H28" i="4"/>
  <c r="H27" i="4"/>
  <c r="H26" i="4"/>
  <c r="D23" i="4"/>
  <c r="H23" i="4" s="1"/>
  <c r="H22" i="4"/>
  <c r="H21" i="4"/>
  <c r="H20" i="4"/>
  <c r="H19" i="4"/>
  <c r="D16" i="4"/>
  <c r="H16" i="4" s="1"/>
  <c r="H15" i="4"/>
  <c r="H14" i="4"/>
  <c r="H13" i="4"/>
  <c r="H12" i="4"/>
  <c r="D9" i="4"/>
  <c r="D81" i="4" s="1"/>
  <c r="B18" i="1" s="1"/>
  <c r="C18" i="1" s="1"/>
  <c r="H8" i="4"/>
  <c r="H7" i="4"/>
  <c r="H6" i="4"/>
  <c r="H5" i="4"/>
  <c r="H4" i="4"/>
  <c r="D69" i="3"/>
  <c r="H69" i="3" s="1"/>
  <c r="H68" i="3"/>
  <c r="H67" i="3"/>
  <c r="H66" i="3"/>
  <c r="H65" i="3"/>
  <c r="H64" i="3"/>
  <c r="D61" i="3"/>
  <c r="H61" i="3" s="1"/>
  <c r="H60" i="3"/>
  <c r="H59" i="3"/>
  <c r="H58" i="3"/>
  <c r="H57" i="3"/>
  <c r="D54" i="3"/>
  <c r="H54" i="3" s="1"/>
  <c r="H53" i="3"/>
  <c r="H52" i="3"/>
  <c r="H51" i="3"/>
  <c r="H50" i="3"/>
  <c r="H49" i="3"/>
  <c r="D46" i="3"/>
  <c r="H46" i="3" s="1"/>
  <c r="H45" i="3"/>
  <c r="H44" i="3"/>
  <c r="H43" i="3"/>
  <c r="H42" i="3"/>
  <c r="H41" i="3"/>
  <c r="D38" i="3"/>
  <c r="H38" i="3" s="1"/>
  <c r="H37" i="3"/>
  <c r="H36" i="3"/>
  <c r="H35" i="3"/>
  <c r="H34" i="3"/>
  <c r="H33" i="3"/>
  <c r="D30" i="3"/>
  <c r="H30" i="3" s="1"/>
  <c r="H29" i="3"/>
  <c r="H28" i="3"/>
  <c r="H27" i="3"/>
  <c r="H26" i="3"/>
  <c r="D23" i="3"/>
  <c r="H23" i="3" s="1"/>
  <c r="H22" i="3"/>
  <c r="H21" i="3"/>
  <c r="H20" i="3"/>
  <c r="H19" i="3"/>
  <c r="D16" i="3"/>
  <c r="H16" i="3" s="1"/>
  <c r="H15" i="3"/>
  <c r="H14" i="3"/>
  <c r="H13" i="3"/>
  <c r="H12" i="3"/>
  <c r="D9" i="3"/>
  <c r="H9" i="3" s="1"/>
  <c r="H8" i="3"/>
  <c r="H7" i="3"/>
  <c r="H6" i="3"/>
  <c r="H5" i="3"/>
  <c r="H4" i="3"/>
  <c r="B7" i="2"/>
  <c r="B4" i="1" s="1"/>
  <c r="B5" i="1"/>
  <c r="B3" i="1"/>
  <c r="D25" i="5"/>
  <c r="H25" i="5" s="1"/>
  <c r="H24" i="5"/>
  <c r="H23" i="5"/>
  <c r="D20" i="5"/>
  <c r="H20" i="5" s="1"/>
  <c r="H19" i="5"/>
  <c r="H18" i="5"/>
  <c r="H17" i="5"/>
  <c r="H16" i="5"/>
  <c r="D13" i="5"/>
  <c r="H13" i="5" s="1"/>
  <c r="H12" i="5"/>
  <c r="H11" i="5"/>
  <c r="H10" i="5"/>
  <c r="H7" i="5"/>
  <c r="D7" i="5"/>
  <c r="D29" i="5" s="1"/>
  <c r="B19" i="1" s="1"/>
  <c r="C19" i="1" s="1"/>
  <c r="H6" i="5"/>
  <c r="H5" i="5"/>
  <c r="H4" i="5"/>
  <c r="D73" i="3" l="1"/>
  <c r="B17" i="1" s="1"/>
  <c r="H9" i="4"/>
  <c r="B21" i="1" l="1"/>
  <c r="C21" i="1" s="1"/>
  <c r="C17" i="1"/>
</calcChain>
</file>

<file path=xl/sharedStrings.xml><?xml version="1.0" encoding="utf-8"?>
<sst xmlns="http://schemas.openxmlformats.org/spreadsheetml/2006/main" count="207" uniqueCount="207">
  <si>
    <t xml:space="preserve">EVALUACIÓN DE ÉTICA DE DATOS DE IA  —  RESUMEN EJECUTIVO</t>
  </si>
  <si>
    <t xml:space="preserve">ENKIDU   ·   MIOVSKI GROUP        CONFIDENCIAL — PREPARADO PARA EL CLIENTE</t>
  </si>
  <si>
    <t xml:space="preserve">Nombre del proyecto:</t>
  </si>
  <si>
    <t xml:space="preserve">Fecha de la evaluación:</t>
  </si>
  <si>
    <t xml:space="preserve">Evaluador:</t>
  </si>
  <si>
    <t xml:space="preserve">LEYENDA DE PUNTUACIÓN RAG</t>
  </si>
  <si>
    <t xml:space="preserve">Gris</t>
  </si>
  <si>
    <t xml:space="preserve">Aún no evaluado</t>
  </si>
  <si>
    <t xml:space="preserve">El criterio aún no se ha evaluado. Estado predeterminado de todos los criterios.</t>
  </si>
  <si>
    <t xml:space="preserve">Verde</t>
  </si>
  <si>
    <t xml:space="preserve">Conforme</t>
  </si>
  <si>
    <t xml:space="preserve">Los controles son eficaces y la evidencia respalda la afirmación. No se hallaron problemas.</t>
  </si>
  <si>
    <t xml:space="preserve">Ámbar</t>
  </si>
  <si>
    <t xml:space="preserve">Parcial / brechas menores</t>
  </si>
  <si>
    <t xml:space="preserve">Los controles existen pero tienen deficiencias menores de diseño u operación.</t>
  </si>
  <si>
    <t xml:space="preserve">Rojo</t>
  </si>
  <si>
    <t xml:space="preserve">No conforme</t>
  </si>
  <si>
    <t xml:space="preserve">Los controles faltan, son ineficaces o fallan de forma significativa.</t>
  </si>
  <si>
    <t xml:space="preserve">RESUMEN DE RESULTADOS DE LA EVALUACIÓN</t>
  </si>
  <si>
    <t xml:space="preserve">Categoría de evaluación</t>
  </si>
  <si>
    <t xml:space="preserve">Estado RAG</t>
  </si>
  <si>
    <t xml:space="preserve">Interpretación</t>
  </si>
  <si>
    <t xml:space="preserve">Evaluación de datos de entrenamiento</t>
  </si>
  <si>
    <t xml:space="preserve">Evaluación de datos de inferencia</t>
  </si>
  <si>
    <t xml:space="preserve">Gobernanza transversal</t>
  </si>
  <si>
    <t xml:space="preserve">RESULTADO GENERAL</t>
  </si>
  <si>
    <t xml:space="preserve">HALLAZGOS CLAVE Y RECOMENDACIONES</t>
  </si>
  <si>
    <t xml:space="preserve">Problemas críticos (Rojo):</t>
  </si>
  <si>
    <t xml:space="preserve">Brechas menores (Ámbar):</t>
  </si>
  <si>
    <t xml:space="preserve">Áreas de conformidad (Verde):</t>
  </si>
  <si>
    <t xml:space="preserve">Resumen general:</t>
  </si>
  <si>
    <t xml:space="preserve">MIOVSKI GROUP   ·   ENKIDU   ·   CONFIDENCIAL   ·   EVALUACIÓN DE ÉTICA DE DATOS DE IA  v2.0</t>
  </si>
  <si>
    <t xml:space="preserve">RESUMEN DEL PROYECTO DE IA</t>
  </si>
  <si>
    <t xml:space="preserve">Complete todos los campos siguientes para dar contexto a la evaluación de ética de datos de IA</t>
  </si>
  <si>
    <t xml:space="preserve">SECCIÓN 1: INFORMACIÓN BÁSICA DEL PROYECTO</t>
  </si>
  <si>
    <t xml:space="preserve">Nombre del proyecto</t>
  </si>
  <si>
    <t xml:space="preserve">ID/Código del proyecto</t>
  </si>
  <si>
    <t xml:space="preserve">Responsable/patrocinador del proyecto</t>
  </si>
  <si>
    <t xml:space="preserve">Fecha de la evaluación</t>
  </si>
  <si>
    <t xml:space="preserve">Nombre del evaluador</t>
  </si>
  <si>
    <t xml:space="preserve">Organización del evaluador</t>
  </si>
  <si>
    <t xml:space="preserve">Estado del proyecto</t>
  </si>
  <si>
    <t xml:space="preserve">Desarrollo / Piloto / Producción / Retirado</t>
  </si>
  <si>
    <t xml:space="preserve">SECCIÓN 2: CLASIFICACIÓN DEL SISTEMA DE IA</t>
  </si>
  <si>
    <t xml:space="preserve">Tipo de sistema de IA</t>
  </si>
  <si>
    <t xml:space="preserve">Aprendizaje automático / Red neuronal / Aprendizaje profundo / Otro</t>
  </si>
  <si>
    <t xml:space="preserve">Categoría de caso de uso</t>
  </si>
  <si>
    <t xml:space="preserve">Predictivo / Generativo / Clasificación / Recomendación / Otro</t>
  </si>
  <si>
    <t xml:space="preserve">Entorno de despliegue</t>
  </si>
  <si>
    <t xml:space="preserve">Nube / En las instalaciones / Híbrido / Borde</t>
  </si>
  <si>
    <t xml:space="preserve">Clasificación de riesgo (Ley de IA de la UE)</t>
  </si>
  <si>
    <t xml:space="preserve">Inaceptable / Alto riesgo / Riesgo limitado / Riesgo mínimo</t>
  </si>
  <si>
    <t xml:space="preserve">Nivel de impacto (AIDA)</t>
  </si>
  <si>
    <t xml:space="preserve">Alto impacto / Impacto medio / Bajo impacto</t>
  </si>
  <si>
    <t xml:space="preserve">Tamaño de la población afectada</t>
  </si>
  <si>
    <t xml:space="preserve">Número de personas potencialmente afectadas</t>
  </si>
  <si>
    <t xml:space="preserve">Alcance geográfico</t>
  </si>
  <si>
    <t xml:space="preserve">Local / Nacional / Regional / Global</t>
  </si>
  <si>
    <t xml:space="preserve">SECCIÓN 3: CARACTERÍSTICAS DEL MODELO Y LOS DATOS</t>
  </si>
  <si>
    <t xml:space="preserve">Arquitectura del modelo</t>
  </si>
  <si>
    <t xml:space="preserve">p. ej., bosque aleatorio, CNN, Transformer, LLM</t>
  </si>
  <si>
    <t xml:space="preserve">Versión del modelo</t>
  </si>
  <si>
    <t xml:space="preserve">Volumen de datos de entrenamiento</t>
  </si>
  <si>
    <t xml:space="preserve">Número de registros/muestras</t>
  </si>
  <si>
    <t xml:space="preserve">Fuentes de datos de entrenamiento</t>
  </si>
  <si>
    <t xml:space="preserve">Enumere las fuentes de datos principales</t>
  </si>
  <si>
    <t xml:space="preserve">Rango de fechas de datos de entrenamiento</t>
  </si>
  <si>
    <t xml:space="preserve">De - A</t>
  </si>
  <si>
    <t xml:space="preserve">Volumen de datos de inferencia (diario)</t>
  </si>
  <si>
    <t xml:space="preserve">Solicitudes de inferencia diarias promedio</t>
  </si>
  <si>
    <t xml:space="preserve">Características protegidas</t>
  </si>
  <si>
    <t xml:space="preserve">Edad / Género / Origen / Discapacidad / etc.</t>
  </si>
  <si>
    <t xml:space="preserve">Tipos de datos sensibles</t>
  </si>
  <si>
    <t xml:space="preserve">DP / IPS / Financieros / Biométricos / Ninguno</t>
  </si>
  <si>
    <t xml:space="preserve">SECCIÓN 4: PARTES INTERESADAS Y SUPERVISIÓN</t>
  </si>
  <si>
    <t xml:space="preserve">Líder del equipo de ciencia de datos</t>
  </si>
  <si>
    <t xml:space="preserve">Comité de revisión ética</t>
  </si>
  <si>
    <t xml:space="preserve">Sí / No / N/C</t>
  </si>
  <si>
    <t xml:space="preserve">Contacto de revisión legal</t>
  </si>
  <si>
    <t xml:space="preserve">Contacto del responsable de privacidad</t>
  </si>
  <si>
    <t xml:space="preserve">Responsable del monitoreo del modelo</t>
  </si>
  <si>
    <t xml:space="preserve">Contacto de respuesta a incidentes</t>
  </si>
  <si>
    <t xml:space="preserve">SECCIÓN 5: HISTORIAL DE EVALUACIONES</t>
  </si>
  <si>
    <t xml:space="preserve">Fecha de la evaluación anterior</t>
  </si>
  <si>
    <t xml:space="preserve">Resultado de la evaluación anterior</t>
  </si>
  <si>
    <t xml:space="preserve">Verde / Ámbar / Rojo / Gris / N/C</t>
  </si>
  <si>
    <t xml:space="preserve">Incidentes conocidos</t>
  </si>
  <si>
    <t xml:space="preserve">Sí / No - si sí, describa a continuación</t>
  </si>
  <si>
    <t xml:space="preserve">Estado de la remediación</t>
  </si>
  <si>
    <t xml:space="preserve">N/C / En curso / Completada</t>
  </si>
  <si>
    <t xml:space="preserve">NOTAS ADICIONALES</t>
  </si>
  <si>
    <t xml:space="preserve">DATOS DE ENTRENAMIENTO - EVALUACIÓN DE ÉTICA DE DATOS</t>
  </si>
  <si>
    <t xml:space="preserve">Etapa del ciclo de vida / criterio</t>
  </si>
  <si>
    <t xml:space="preserve">Resumen de evidencia</t>
  </si>
  <si>
    <t xml:space="preserve">Calidad de la evidencia</t>
  </si>
  <si>
    <t xml:space="preserve">Puntuación RAG</t>
  </si>
  <si>
    <t xml:space="preserve">Problemas identificados</t>
  </si>
  <si>
    <t xml:space="preserve">Recomendaciones</t>
  </si>
  <si>
    <t xml:space="preserve">Criticidad</t>
  </si>
  <si>
    <t xml:space="preserve">Estado</t>
  </si>
  <si>
    <t xml:space="preserve">ADQUISICIÓN DE DATOS</t>
  </si>
  <si>
    <t xml:space="preserve">Criterio AC-01: Base legal para la recopilación de datos</t>
  </si>
  <si>
    <t xml:space="preserve">Media</t>
  </si>
  <si>
    <t xml:space="preserve">Criterio AC-02: Documentación y procedencia de las fuentes</t>
  </si>
  <si>
    <t xml:space="preserve">Criterio AC-03: Evaluación de sesgos en la recopilación</t>
  </si>
  <si>
    <t xml:space="preserve">Criterio AC-04: Protección de la privacidad y la confidencialidad</t>
  </si>
  <si>
    <t xml:space="preserve">Criterio AC-05: Cumplimiento de derechos de autor y propiedad intelectual</t>
  </si>
  <si>
    <t xml:space="preserve">Adquisición de datos - resumen</t>
  </si>
  <si>
    <t xml:space="preserve">Gris: 4 | Verde: 4 | Ámbar: 4 | Rojo: 4</t>
  </si>
  <si>
    <t xml:space="preserve">INGESTIÓN DE DATOS</t>
  </si>
  <si>
    <t xml:space="preserve">Criterio IN-01: Validación de la calidad de los datos</t>
  </si>
  <si>
    <t xml:space="preserve">Criterio IN-02: Estandarización del formato de los datos</t>
  </si>
  <si>
    <t xml:space="preserve">Criterio IN-03: Seguridad durante la ingestión</t>
  </si>
  <si>
    <t xml:space="preserve">Criterio IN-04: Calidad del etiquetado y la anotación</t>
  </si>
  <si>
    <t xml:space="preserve">Ingestión de datos - resumen</t>
  </si>
  <si>
    <t xml:space="preserve">Gris: 12 | Verde: 12 | Ámbar: 12 | Rojo: 12</t>
  </si>
  <si>
    <t xml:space="preserve">INTEGRACIÓN DE DATOS</t>
  </si>
  <si>
    <t xml:space="preserve">Criterio IT-01: Seguimiento del linaje de datos</t>
  </si>
  <si>
    <t xml:space="preserve">Criterio IT-02: Aseguramiento de la calidad de la integración</t>
  </si>
  <si>
    <t xml:space="preserve">Criterio IT-03: Evaluación de la amplificación de sesgos</t>
  </si>
  <si>
    <t xml:space="preserve">Criterio IT-04: Gestión de datos maestros</t>
  </si>
  <si>
    <t xml:space="preserve">Integración de datos - resumen</t>
  </si>
  <si>
    <t xml:space="preserve">Gris: 19 | Verde: 19 | Ámbar: 19 | Rojo: 19</t>
  </si>
  <si>
    <t xml:space="preserve">CLASIFICACIÓN DE DATOS</t>
  </si>
  <si>
    <t xml:space="preserve">Criterio CL-01: Clasificación por sensibilidad</t>
  </si>
  <si>
    <t xml:space="preserve">Criterio CL-02: Clasificación regulatoria</t>
  </si>
  <si>
    <t xml:space="preserve">Criterio CL-03: Etiquetado de entrenamiento e inferencia</t>
  </si>
  <si>
    <t xml:space="preserve">Criterio CL-04: Clasificación por calidad de los datos</t>
  </si>
  <si>
    <t xml:space="preserve">Clasificación de datos - resumen</t>
  </si>
  <si>
    <t xml:space="preserve">Gris: 26 | Verde: 26 | Ámbar: 26 | Rojo: 26</t>
  </si>
  <si>
    <t xml:space="preserve">ALMACENAMIENTO DE DATOS</t>
  </si>
  <si>
    <t xml:space="preserve">Criterio ST-01: Controles de seguridad</t>
  </si>
  <si>
    <t xml:space="preserve">Criterio ST-02: Retención y gestión del ciclo de vida</t>
  </si>
  <si>
    <t xml:space="preserve">Criterio ST-03: Copia de seguridad y recuperación</t>
  </si>
  <si>
    <t xml:space="preserve">Criterio ST-04: Registro de auditoría y monitoreo</t>
  </si>
  <si>
    <t xml:space="preserve">Criterio ST-05: Resiliencia de la infraestructura de almacenamiento</t>
  </si>
  <si>
    <t xml:space="preserve">Almacenamiento de datos - resumen</t>
  </si>
  <si>
    <t xml:space="preserve">Gris: 33 | Verde: 33 | Ámbar: 33 | Rojo: 33</t>
  </si>
  <si>
    <t xml:space="preserve">OPERACIÓN DE DATOS - ENTRENAMIENTO DEL MODELO</t>
  </si>
  <si>
    <t xml:space="preserve">Criterio OP-01: Monitoreo de la calidad de los datos</t>
  </si>
  <si>
    <t xml:space="preserve">Criterio OP-02: Monitoreo del rendimiento del modelo</t>
  </si>
  <si>
    <t xml:space="preserve">Criterio OP-03: Procedimientos de supervisión humana</t>
  </si>
  <si>
    <t xml:space="preserve">Criterio OP-04: Monitoreo de sesgos y equidad</t>
  </si>
  <si>
    <t xml:space="preserve">Criterio OP-05: Validación de datos en tiempo real</t>
  </si>
  <si>
    <t xml:space="preserve">Operación de datos - entrenamiento del modelo - resumen</t>
  </si>
  <si>
    <t xml:space="preserve">Gris: 41 | Verde: 41 | Ámbar: 41 | Rojo: 41</t>
  </si>
  <si>
    <t xml:space="preserve">MANTENIMIENTO DE DATOS</t>
  </si>
  <si>
    <t xml:space="preserve">Criterio MA-01: Gestión de la vigencia de los datos</t>
  </si>
  <si>
    <t xml:space="preserve">Criterio MA-02: Limpieza y corrección de datos</t>
  </si>
  <si>
    <t xml:space="preserve">Criterio MA-03: Reequilibrado y aumento de conjuntos de datos</t>
  </si>
  <si>
    <t xml:space="preserve">Criterio MA-04: Gestión de la evolución de esquemas</t>
  </si>
  <si>
    <t xml:space="preserve">Criterio MA-05: Mejora continua de los datos</t>
  </si>
  <si>
    <t xml:space="preserve">Mantenimiento de datos - resumen</t>
  </si>
  <si>
    <t xml:space="preserve">Gris: 49 | Verde: 49 | Ámbar: 49 | Rojo: 49</t>
  </si>
  <si>
    <t xml:space="preserve">ARCHIVADO DE DATOS</t>
  </si>
  <si>
    <t xml:space="preserve">Criterio AR-01: Política y procedimientos de archivado</t>
  </si>
  <si>
    <t xml:space="preserve">Criterio AR-02: Seguridad y privacidad del archivado</t>
  </si>
  <si>
    <t xml:space="preserve">Criterio AR-03: Documentación del archivado</t>
  </si>
  <si>
    <t xml:space="preserve">Criterio AR-04: Accesibilidad a largo plazo</t>
  </si>
  <si>
    <t xml:space="preserve">Archivado de datos - resumen</t>
  </si>
  <si>
    <t xml:space="preserve">Gris: 57 | Verde: 57 | Ámbar: 57 | Rojo: 57</t>
  </si>
  <si>
    <t xml:space="preserve">ELIMINACIÓN Y RETIRO DE DATOS</t>
  </si>
  <si>
    <t xml:space="preserve">Criterio DR-01: Eliminación segura de datos</t>
  </si>
  <si>
    <t xml:space="preserve">Criterio DR-02: Cumplimiento del derecho de supresión</t>
  </si>
  <si>
    <t xml:space="preserve">Criterio DR-03: Baja del modelo</t>
  </si>
  <si>
    <t xml:space="preserve">Criterio DR-04: Documentación de la eliminación</t>
  </si>
  <si>
    <t xml:space="preserve">Criterio DR-05: Migración o eliminación de datos de sistemas heredados</t>
  </si>
  <si>
    <t xml:space="preserve">Eliminación y retiro de datos - resumen</t>
  </si>
  <si>
    <t xml:space="preserve">Gris: 64 | Verde: 64 | Ámbar: 64 | Rojo: 64</t>
  </si>
  <si>
    <t xml:space="preserve">RESUMEN GENERAL DE LA EVALUACIÓN</t>
  </si>
  <si>
    <t xml:space="preserve">Resultado general:</t>
  </si>
  <si>
    <t xml:space="preserve">DATOS DE INFERENCIA - EVALUACIÓN DE ÉTICA DE DATOS</t>
  </si>
  <si>
    <t xml:space="preserve">OPERACIÓN DE DATOS - INFERENCIA DEL MODELO</t>
  </si>
  <si>
    <t xml:space="preserve">Operación de datos - inferencia del modelo - resumen</t>
  </si>
  <si>
    <t xml:space="preserve">INTERCAMBIO Y DIFUSIÓN DE DATOS</t>
  </si>
  <si>
    <t xml:space="preserve">Criterio SH-01: Gobernanza del intercambio de datos</t>
  </si>
  <si>
    <t xml:space="preserve">Criterio SH-02: Protección de la privacidad en el intercambio</t>
  </si>
  <si>
    <t xml:space="preserve">Criterio SH-03: Gestión de encargados de datos externos</t>
  </si>
  <si>
    <t xml:space="preserve">Criterio SH-04: Publicación y transparencia de datos de entrenamiento</t>
  </si>
  <si>
    <t xml:space="preserve">Criterio SH-05: Seguridad de API e interfaces</t>
  </si>
  <si>
    <t xml:space="preserve">Intercambio y difusión de datos - resumen</t>
  </si>
  <si>
    <t xml:space="preserve">Gris: 65 | Verde: 65 | Ámbar: 65 | Rojo: 65</t>
  </si>
  <si>
    <t xml:space="preserve">Gris: 72 | Verde: 72 | Ámbar: 72 | Rojo: 72</t>
  </si>
  <si>
    <t xml:space="preserve">GOBERNANZA ORGANIZATIVA - EVALUACIÓN DE ÉTICA DE DATOS</t>
  </si>
  <si>
    <t xml:space="preserve">3.1 GOBERNANZA ORGANIZATIVA</t>
  </si>
  <si>
    <t xml:space="preserve">Criterio GV-01: Estructura de gobernanza de la IA</t>
  </si>
  <si>
    <t xml:space="preserve">Criterio GV-02: Marco de gestión de riesgos</t>
  </si>
  <si>
    <t xml:space="preserve">Criterio GV-03: Gestión del cumplimiento</t>
  </si>
  <si>
    <t xml:space="preserve">3.1 Gobernanza organizativa - resumen</t>
  </si>
  <si>
    <t xml:space="preserve">3.2 DOCUMENTACIÓN Y TRANSPARENCIA</t>
  </si>
  <si>
    <t xml:space="preserve">Criterio DC-01: Documentación técnica</t>
  </si>
  <si>
    <t xml:space="preserve">Criterio DC-02: Explicabilidad e interpretabilidad</t>
  </si>
  <si>
    <t xml:space="preserve">Criterio DC-03: Evaluaciones de impacto algorítmico</t>
  </si>
  <si>
    <t xml:space="preserve">3.2 Documentación y transparencia - resumen</t>
  </si>
  <si>
    <t xml:space="preserve">Gris: 10 | Verde: 10 | Ámbar: 10 | Rojo: 10</t>
  </si>
  <si>
    <t xml:space="preserve">3.3 PRINCIPIOS ÉTICOS Y RENDICIÓN DE CUENTAS</t>
  </si>
  <si>
    <t xml:space="preserve">Criterio ET-01: Equidad y no discriminación</t>
  </si>
  <si>
    <t xml:space="preserve">Criterio ET-02: Transparencia y rendición de cuentas</t>
  </si>
  <si>
    <t xml:space="preserve">Criterio ET-03: Impacto en los derechos humanos</t>
  </si>
  <si>
    <t xml:space="preserve">Criterio ET-04: Sostenibilidad ambiental</t>
  </si>
  <si>
    <t xml:space="preserve">3.3 Principios éticos y rendición de cuentas - resumen</t>
  </si>
  <si>
    <t xml:space="preserve">Gris: 16 | Verde: 16 | Ámbar: 16 | Rojo: 16</t>
  </si>
  <si>
    <t xml:space="preserve">3.4 FORMACIÓN Y CONCIENCIACIÓN</t>
  </si>
  <si>
    <t xml:space="preserve">Criterio TR-01: Formación y competencia del personal</t>
  </si>
  <si>
    <t xml:space="preserve">Criterio TR-02: Cultura organizativa</t>
  </si>
  <si>
    <t xml:space="preserve">3.4 Formación y concienciación - resumen</t>
  </si>
  <si>
    <t xml:space="preserve">Gris: 23 | Verde: 23 | Ámbar: 23 | Rojo: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</si>
</sst>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7">
    <font>
      <sz val="11"/>
      <color theme="1"/>
      <name val="Calibri"/>
      <family val="2"/>
      <charset val="1"/>
    </font>
    <font>
      <sz val="18"/>
      <color rgb="FFFFFFFF"/>
      <name val="Poiret One"/>
      <charset val="1"/>
    </font>
    <font>
      <b/>
      <sz val="9"/>
      <color rgb="FFC2995A"/>
      <name val="JetBrains Mono"/>
      <charset val="1"/>
    </font>
    <font>
      <b/>
      <sz val="10"/>
      <color rgb="FF102545"/>
      <name val="Space Grotesk"/>
      <charset val="1"/>
    </font>
    <font>
      <sz val="10"/>
      <color rgb="FF16233B"/>
      <name val="Space Grotesk"/>
      <charset val="1"/>
    </font>
    <font>
      <b/>
      <sz val="11"/>
      <color rgb="FF102545"/>
      <name val="Space Grotesk"/>
      <charset val="1"/>
    </font>
    <font>
      <b/>
      <sz val="10"/>
      <color rgb="FF4A4437"/>
      <name val="Space Grotesk"/>
      <charset val="1"/>
    </font>
    <font>
      <b/>
      <sz val="10"/>
      <color rgb="FFFFFFFF"/>
      <name val="Space Grotesk"/>
      <charset val="1"/>
    </font>
    <font>
      <b/>
      <sz val="10"/>
      <color rgb="FF3A2E12"/>
      <name val="Space Grotesk"/>
      <charset val="1"/>
    </font>
    <font>
      <b/>
      <sz val="9"/>
      <color rgb="FFF3DCA6"/>
      <name val="JetBrains Mono"/>
      <charset val="1"/>
    </font>
    <font>
      <b/>
      <sz val="11"/>
      <color rgb="FFF3DCA6"/>
      <name val="Space Grotesk"/>
      <charset val="1"/>
    </font>
    <font>
      <sz val="8"/>
      <color rgb="FF7A6F5C"/>
      <name val="JetBrains Mono"/>
      <charset val="1"/>
    </font>
    <font>
      <i/>
      <sz val="10"/>
      <color rgb="FF7A6F5C"/>
      <name val="Space Grotesk"/>
      <charset val="1"/>
    </font>
    <font>
      <i/>
      <sz val="9"/>
      <color rgb="FF9C8F7C"/>
      <name val="Space Grotesk"/>
      <charset val="1"/>
    </font>
    <font>
      <sz val="19"/>
      <color rgb="FFFFFFFF"/>
      <name val="Poiret One"/>
      <charset val="1"/>
    </font>
    <font>
      <b/>
      <sz val="10"/>
      <color rgb="FFF3DCA6"/>
      <name val="Space Grotesk"/>
      <charset val="1"/>
    </font>
    <font>
      <b/>
      <sz val="8"/>
      <color rgb="FFFFFFFF"/>
      <name val="JetBrains Mono"/>
      <charset val="1"/>
    </font>
  </fonts>
  <fills count="12">
    <fill>
      <patternFill patternType="none"/>
    </fill>
    <fill>
      <patternFill patternType="gray125"/>
    </fill>
    <fill>
      <patternFill patternType="solid">
        <fgColor rgb="FF102545"/>
        <bgColor rgb="FF16233B"/>
      </patternFill>
    </fill>
    <fill>
      <patternFill patternType="solid">
        <fgColor rgb="FFF7F3EA"/>
        <bgColor rgb="FFFBF4E4"/>
      </patternFill>
    </fill>
    <fill>
      <patternFill patternType="solid">
        <fgColor rgb="FFFBF4E4"/>
        <bgColor rgb="FFF7F3EA"/>
      </patternFill>
    </fill>
    <fill>
      <patternFill patternType="solid">
        <fgColor rgb="FFF3DCA6"/>
        <bgColor rgb="FFE3D9C0"/>
      </patternFill>
    </fill>
    <fill>
      <patternFill patternType="solid">
        <fgColor rgb="FFCBC2B2"/>
        <bgColor rgb="FFE3D9C0"/>
      </patternFill>
    </fill>
    <fill>
      <patternFill patternType="solid">
        <fgColor rgb="FF4F8A5B"/>
        <bgColor rgb="FF7A6F5C"/>
      </patternFill>
    </fill>
    <fill>
      <patternFill patternType="solid">
        <fgColor rgb="FFE0A93B"/>
        <bgColor rgb="FFC2995A"/>
      </patternFill>
    </fill>
    <fill>
      <patternFill patternType="solid">
        <fgColor rgb="FFBE123C"/>
        <bgColor rgb="FF993366"/>
      </patternFill>
    </fill>
    <fill>
      <patternFill patternType="solid">
        <fgColor rgb="FFFFFFFF"/>
        <bgColor rgb="FFF7F3EA"/>
      </patternFill>
    </fill>
    <fill>
      <patternFill patternType="solid">
        <fgColor rgb="FF1D4076"/>
        <bgColor rgb="FF102545"/>
      </patternFill>
    </fill>
  </fills>
  <borders count="6">
    <border>
      <left/>
      <right/>
      <top/>
      <bottom/>
      <diagonal/>
    </border>
    <border>
      <left/>
      <right/>
      <top/>
      <bottom style="thin">
        <color rgb="FFE3D9C0"/>
      </bottom>
      <diagonal/>
    </border>
    <border>
      <left/>
      <right/>
      <top style="thin">
        <color rgb="FFC2995A"/>
      </top>
      <bottom style="thin">
        <color rgb="FFC2995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2995A"/>
      </bottom>
      <diagonal/>
    </border>
    <border>
      <left style="thin">
        <color rgb="FFE3D9C0"/>
      </left>
      <right style="thin">
        <color rgb="FFE3D9C0"/>
      </right>
      <top style="thin">
        <color rgb="FFE3D9C0"/>
      </top>
      <bottom style="thin">
        <color rgb="FFE3D9C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3" fillId="4" borderId="1" xfId="0" applyFont="1" applyFill="1" applyBorder="1" applyAlignment="1">
      <alignment horizontal="left" vertical="center" wrapText="1" indent="1"/>
    </xf>
    <xf numFmtId="164" fontId="13" fillId="4" borderId="1" xfId="0" applyNumberFormat="1" applyFont="1" applyFill="1" applyBorder="1" applyAlignment="1">
      <alignment horizontal="left" vertical="center" wrapText="1" indent="1"/>
    </xf>
    <xf numFmtId="0" fontId="12" fillId="3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right" vertical="center"/>
    </xf>
    <xf numFmtId="0" fontId="16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vertical="center" indent="1"/>
    </xf>
    <xf numFmtId="0" fontId="10" fillId="11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/>
    </xf>
    <xf numFmtId="0" fontId="10" fillId="11" borderId="2" xfId="0" applyFont="1" applyFill="1" applyBorder="1"/>
    <xf numFmtId="0" fontId="3" fillId="1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2" xfId="0" applyFont="1" applyFill="1" applyBorder="1"/>
    <xf numFmtId="0" fontId="10" fillId="11" borderId="3" xfId="0" applyFont="1" applyFill="1" applyBorder="1" applyAlignment="1">
      <alignment horizontal="center" vertical="center"/>
    </xf>
    <xf numFmtId="0" fontId="10" fillId="11" borderId="0" xfId="0" applyFont="1" applyFill="1"/>
    <xf numFmtId="0" fontId="4" fillId="4" borderId="0" xfId="0" applyFont="1" applyFill="1" applyAlignment="1">
      <alignment horizontal="left" vertical="top" wrapText="1" indent="1"/>
    </xf>
  </cellXfs>
  <cellStyles count="1">
    <cellStyle name="Normal" xfId="0" builtinId="0"/>
  </cellStyles>
  <dxfs count="100"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BC2B2"/>
      <rgbColor rgb="FF7A6F5C"/>
      <rgbColor rgb="FF9999FF"/>
      <rgbColor rgb="FFBE123C"/>
      <rgbColor rgb="FFFBF4E4"/>
      <rgbColor rgb="FFF7F3EA"/>
      <rgbColor rgb="FF660066"/>
      <rgbColor rgb="FFC2995A"/>
      <rgbColor rgb="FF0066CC"/>
      <rgbColor rgb="FFE3D9C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DCA6"/>
      <rgbColor rgb="FF3366FF"/>
      <rgbColor rgb="FF33CCCC"/>
      <rgbColor rgb="FF99CC00"/>
      <rgbColor rgb="FFFFCC00"/>
      <rgbColor rgb="FFE0A93B"/>
      <rgbColor rgb="FFFF6600"/>
      <rgbColor rgb="FF666699"/>
      <rgbColor rgb="FF9C8F7C"/>
      <rgbColor rgb="FF102545"/>
      <rgbColor rgb="FF4F8A5B"/>
      <rgbColor rgb="FF16233B"/>
      <rgbColor rgb="FF3A2E12"/>
      <rgbColor rgb="FF993300"/>
      <rgbColor rgb="FF993366"/>
      <rgbColor rgb="FF1D4076"/>
      <rgbColor rgb="FF4A44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1</xdr:row>
      <xdr:rowOff>381000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14400" cy="914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1</xdr:row>
      <xdr:rowOff>361950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5350" cy="8953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904874</xdr:colOff>
      <xdr:row>1</xdr:row>
      <xdr:rowOff>371474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04874" cy="90487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995A"/>
  </sheetPr>
  <dimension ref="A1:F45"/>
  <sheetViews>
    <sheetView showGridLines="0" zoomScaleNormal="100" workbookViewId="0">
      <selection activeCell="J13" sqref="J13"/>
    </sheetView>
  </sheetViews>
  <sheetFormatPr defaultColWidth="8.7109375" defaultRowHeight="15"/>
  <cols>
    <col min="1" max="1" width="26" customWidth="1"/>
    <col min="2" max="2" width="22" customWidth="1"/>
    <col min="3" max="3" width="48" customWidth="1"/>
    <col min="4" max="6" width="14" customWidth="1"/>
  </cols>
  <sheetData>
    <row r="1" spans="1:6" ht="42" customHeight="1">
      <c r="A1" s="8" t="s">
        <v>0</v>
      </c>
      <c r="B1" s="8"/>
      <c r="C1" s="8"/>
      <c r="D1" s="8"/>
      <c r="E1" s="8"/>
      <c r="F1" s="8"/>
    </row>
    <row r="2" spans="1:6" ht="18" customHeight="1">
      <c r="A2" s="7" t="s">
        <v>1</v>
      </c>
      <c r="B2" s="7"/>
      <c r="C2" s="7"/>
      <c r="D2" s="7"/>
      <c r="E2" s="7"/>
      <c r="F2" s="7"/>
    </row>
    <row r="3" spans="1:6">
      <c r="A3" s="15" t="s">
        <v>2</v>
      </c>
      <c r="B3" s="6">
        <f>'1. Resumen del proyecto'!B5</f>
        <v>0</v>
      </c>
      <c r="C3" s="6"/>
      <c r="D3" s="6"/>
    </row>
    <row r="4" spans="1:6">
      <c r="A4" s="15" t="s">
        <v>3</v>
      </c>
      <c r="B4" s="16">
        <f ca="1">'1. Resumen del proyecto'!B7</f>
        <v>46212</v>
      </c>
    </row>
    <row r="5" spans="1:6">
      <c r="A5" s="15" t="s">
        <v>4</v>
      </c>
      <c r="B5" s="6">
        <f>'1. Resumen del proyecto'!B8</f>
        <v>0</v>
      </c>
      <c r="C5" s="6"/>
      <c r="D5" s="6"/>
    </row>
    <row r="8" spans="1:6" ht="21.75" customHeight="1">
      <c r="A8" s="13" t="s">
        <v>5</v>
      </c>
      <c r="B8" s="13"/>
      <c r="C8" s="13"/>
      <c r="D8" s="13"/>
      <c r="E8" s="13"/>
      <c r="F8" s="13"/>
    </row>
    <row r="9" spans="1:6" ht="30" customHeight="1">
      <c r="A9" s="17" t="s">
        <v>6</v>
      </c>
      <c r="B9" s="18" t="s">
        <v>7</v>
      </c>
      <c r="C9" s="5" t="s">
        <v>8</v>
      </c>
      <c r="D9" s="5"/>
      <c r="E9" s="5"/>
      <c r="F9" s="5"/>
    </row>
    <row r="10" spans="1:6" ht="30" customHeight="1">
      <c r="A10" s="19" t="s">
        <v>9</v>
      </c>
      <c r="B10" s="18" t="s">
        <v>10</v>
      </c>
      <c r="C10" s="5" t="s">
        <v>11</v>
      </c>
      <c r="D10" s="5"/>
      <c r="E10" s="5"/>
      <c r="F10" s="5"/>
    </row>
    <row r="11" spans="1:6" ht="30" customHeight="1">
      <c r="A11" s="20" t="s">
        <v>12</v>
      </c>
      <c r="B11" s="18" t="s">
        <v>13</v>
      </c>
      <c r="C11" s="5" t="s">
        <v>14</v>
      </c>
      <c r="D11" s="5"/>
      <c r="E11" s="5"/>
      <c r="F11" s="5"/>
    </row>
    <row r="12" spans="1:6" ht="30" customHeight="1">
      <c r="A12" s="21" t="s">
        <v>15</v>
      </c>
      <c r="B12" s="18" t="s">
        <v>16</v>
      </c>
      <c r="C12" s="5" t="s">
        <v>17</v>
      </c>
      <c r="D12" s="5"/>
      <c r="E12" s="5"/>
      <c r="F12" s="5"/>
    </row>
    <row r="15" spans="1:6" ht="21.75" customHeight="1">
      <c r="A15" s="13" t="s">
        <v>18</v>
      </c>
      <c r="B15" s="13"/>
      <c r="C15" s="13"/>
      <c r="D15" s="13"/>
      <c r="E15" s="13"/>
      <c r="F15" s="13"/>
    </row>
    <row r="16" spans="1:6" ht="25.5" customHeight="1">
      <c r="A16" s="22" t="s">
        <v>19</v>
      </c>
      <c r="B16" s="22" t="s">
        <v>20</v>
      </c>
      <c r="C16" s="22" t="s">
        <v>21</v>
      </c>
      <c r="D16" s="22"/>
      <c r="E16" s="22"/>
      <c r="F16" s="22"/>
    </row>
    <row r="17" spans="1:6">
      <c r="A17" s="23" t="s">
        <v>22</v>
      </c>
      <c r="B17" s="24" t="str">
        <f>'2. Datos de entrenamiento'!D73</f>
        <v>Gris</v>
      </c>
      <c r="C17" s="25" t="str">
        <f>IF(B17="Gris","Evaluación no completada",IF(B17="Verde","Todos los criterios conformes",IF(B17="Ámbar","Brechas menores presentes",IF(B17="Rojo","Problemas importantes",""))))</f>
        <v>Evaluación no completada</v>
      </c>
      <c r="D17" s="25"/>
      <c r="E17" s="25"/>
      <c r="F17" s="25"/>
    </row>
    <row r="18" spans="1:6" ht="25.5">
      <c r="A18" s="26" t="s">
        <v>23</v>
      </c>
      <c r="B18" s="27" t="str">
        <f>'3. Datos de inferencia'!D81</f>
        <v>Gris</v>
      </c>
      <c r="C18" s="28" t="str">
        <f>IF(B18="Gris","Evaluación no completada",IF(B18="Verde","Todos los criterios conformes",IF(B18="Ámbar","Brechas menores presentes",IF(B18="Rojo","Problemas importantes",""))))</f>
        <v>Evaluación no completada</v>
      </c>
      <c r="D18" s="28"/>
      <c r="E18" s="28"/>
      <c r="F18" s="28"/>
    </row>
    <row r="19" spans="1:6" ht="25.5">
      <c r="A19" s="23" t="s">
        <v>24</v>
      </c>
      <c r="B19" s="24" t="str">
        <f>'4. Evaluación transversal'!D29</f>
        <v>Gris</v>
      </c>
      <c r="C19" s="25" t="str">
        <f>IF(B19="Gris","Evaluación no completada",IF(B19="Verde","Todos los criterios conformes",IF(B19="Ámbar","Brechas menores presentes",IF(B19="Rojo","Problemas importantes",""))))</f>
        <v>Evaluación no completada</v>
      </c>
      <c r="D19" s="25"/>
      <c r="E19" s="25"/>
      <c r="F19" s="25"/>
    </row>
    <row r="21" spans="1:6" ht="24" customHeight="1">
      <c r="A21" s="29" t="s">
        <v>25</v>
      </c>
      <c r="B21" s="30" t="str">
        <f>IF(OR(B17="Gris",B18="Gris",B19="Gris"),"Gris",IF(OR(B17="Rojo",B18="Rojo",B19="Rojo"),"Rojo",IF(OR(B17="Ámbar",B18="Ámbar",B19="Ámbar"),"Ámbar","Verde")))</f>
        <v>Gris</v>
      </c>
      <c r="C21" s="31" t="str">
        <f>IF(B21="Gris","EVALUACIÓN INCOMPLETA",IF(B21="Verde","SISTEMA APROBADO",IF(B21="Ámbar","APROBACIÓN CONDICIONAL","NO CONFORME")))</f>
        <v>EVALUACIÓN INCOMPLETA</v>
      </c>
      <c r="D21" s="32"/>
      <c r="E21" s="32"/>
      <c r="F21" s="32"/>
    </row>
    <row r="24" spans="1:6" ht="21.75" customHeight="1">
      <c r="A24" s="13" t="s">
        <v>26</v>
      </c>
      <c r="B24" s="13"/>
      <c r="C24" s="13"/>
      <c r="D24" s="13"/>
      <c r="E24" s="13"/>
      <c r="F24" s="13"/>
    </row>
    <row r="25" spans="1:6">
      <c r="A25" s="15" t="s">
        <v>27</v>
      </c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30" spans="1:6">
      <c r="A30" s="15" t="s">
        <v>28</v>
      </c>
    </row>
    <row r="31" spans="1:6">
      <c r="A31" s="4"/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5" spans="1:6">
      <c r="A35" s="15" t="s">
        <v>29</v>
      </c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40" spans="1:6">
      <c r="A40" s="15" t="s">
        <v>30</v>
      </c>
    </row>
    <row r="41" spans="1:6">
      <c r="A41" s="4"/>
      <c r="B41" s="4"/>
      <c r="C41" s="4"/>
      <c r="D41" s="4"/>
      <c r="E41" s="4"/>
      <c r="F41" s="4"/>
    </row>
    <row r="42" spans="1:6">
      <c r="A42" s="4"/>
      <c r="B42" s="4"/>
      <c r="C42" s="4"/>
      <c r="D42" s="4"/>
      <c r="E42" s="4"/>
      <c r="F42" s="4"/>
    </row>
    <row r="43" spans="1:6">
      <c r="A43" s="4"/>
      <c r="B43" s="4"/>
      <c r="C43" s="4"/>
      <c r="D43" s="4"/>
      <c r="E43" s="4"/>
      <c r="F43" s="4"/>
    </row>
    <row r="45" spans="1:6">
      <c r="A45" s="9" t="s">
        <v>31</v>
      </c>
      <c r="B45" s="9"/>
      <c r="C45" s="9"/>
      <c r="D45" s="9"/>
      <c r="E45" s="9"/>
      <c r="F45" s="9"/>
    </row>
  </sheetData>
  <mergeCells count="16">
    <mergeCell ref="A45:F45"/>
    <mergeCell ref="A24:F24"/>
    <mergeCell ref="A26:F28"/>
    <mergeCell ref="A31:F33"/>
    <mergeCell ref="A36:F38"/>
    <mergeCell ref="A41:F43"/>
    <mergeCell ref="C9:F9"/>
    <mergeCell ref="C10:F10"/>
    <mergeCell ref="C11:F11"/>
    <mergeCell ref="C12:F12"/>
    <mergeCell ref="A15:F15"/>
    <mergeCell ref="A1:F1"/>
    <mergeCell ref="A2:F2"/>
    <mergeCell ref="B3:D3"/>
    <mergeCell ref="B5:D5"/>
    <mergeCell ref="A8:F8"/>
  </mergeCells>
  <conditionalFormatting sqref="B17:B19">
    <cfRule type="containsText" dxfId="99" priority="2" operator="containsText" text="Gris">
      <formula>NOT(ISERROR(SEARCH("Gris",B17)))</formula>
    </cfRule>
    <cfRule type="containsText" dxfId="98" priority="3" operator="containsText" text="Verde">
      <formula>NOT(ISERROR(SEARCH("Verde",B17)))</formula>
    </cfRule>
    <cfRule type="containsText" dxfId="97" priority="4" operator="containsText" text="Ámbar">
      <formula>NOT(ISERROR(SEARCH("Ámbar",B17)))</formula>
    </cfRule>
    <cfRule type="containsText" dxfId="96" priority="5" operator="containsText" text="Rojo">
      <formula>NOT(ISERROR(SEARCH("Rojo",B17)))</formula>
    </cfRule>
  </conditionalFormatting>
  <conditionalFormatting sqref="B21">
    <cfRule type="containsText" dxfId="95" priority="14" operator="containsText" text="Gris">
      <formula>NOT(ISERROR(SEARCH("Gris",B21)))</formula>
    </cfRule>
    <cfRule type="containsText" dxfId="94" priority="15" operator="containsText" text="Verde">
      <formula>NOT(ISERROR(SEARCH("Verde",B21)))</formula>
    </cfRule>
    <cfRule type="containsText" dxfId="93" priority="16" operator="containsText" text="Ámbar">
      <formula>NOT(ISERROR(SEARCH("Ámbar",B21)))</formula>
    </cfRule>
    <cfRule type="containsText" dxfId="92" priority="17" operator="containsText" text="Rojo">
      <formula>NOT(ISERROR(SEARCH("Rojo",B21)))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02545"/>
  </sheetPr>
  <dimension ref="A1:D55"/>
  <sheetViews>
    <sheetView showGridLines="0" zoomScaleNormal="100" workbookViewId="0">
      <pane ySplit="2" topLeftCell="A3" activePane="bottomLeft" state="frozen"/>
      <selection pane="bottomLeft" activeCell="M37" sqref="M37"/>
    </sheetView>
  </sheetViews>
  <sheetFormatPr defaultColWidth="8.7109375" defaultRowHeight="15"/>
  <cols>
    <col min="1" max="1" width="34" customWidth="1"/>
    <col min="2" max="4" width="26" customWidth="1"/>
  </cols>
  <sheetData>
    <row r="1" spans="1:4" ht="42" customHeight="1">
      <c r="A1" s="8" t="s">
        <v>32</v>
      </c>
      <c r="B1" s="8"/>
      <c r="C1" s="8"/>
      <c r="D1" s="8"/>
    </row>
    <row r="2" spans="1:4" ht="18" customHeight="1">
      <c r="A2" s="3" t="s">
        <v>33</v>
      </c>
      <c r="B2" s="3"/>
      <c r="C2" s="3"/>
      <c r="D2" s="3"/>
    </row>
    <row r="4" spans="1:4" ht="21.75" customHeight="1">
      <c r="A4" s="13" t="s">
        <v>34</v>
      </c>
      <c r="B4" s="13"/>
      <c r="C4" s="13"/>
      <c r="D4" s="13"/>
    </row>
    <row r="5" spans="1:4">
      <c r="A5" s="33" t="s">
        <v>35</v>
      </c>
      <c r="B5" s="6"/>
      <c r="C5" s="6"/>
      <c r="D5" s="6"/>
    </row>
    <row r="6" spans="1:4">
      <c r="A6" s="33" t="s">
        <v>36</v>
      </c>
      <c r="B6" s="6"/>
      <c r="C6" s="6"/>
      <c r="D6" s="6"/>
    </row>
    <row r="7" spans="1:4">
      <c r="A7" s="33" t="s">
        <v>37</v>
      </c>
      <c r="B7" s="2">
        <f ca="1">TODAY()</f>
        <v>46212</v>
      </c>
      <c r="C7" s="2"/>
      <c r="D7" s="2"/>
    </row>
    <row r="8" spans="1:4">
      <c r="A8" s="33" t="s">
        <v>38</v>
      </c>
      <c r="B8" s="6"/>
      <c r="C8" s="6"/>
      <c r="D8" s="6"/>
    </row>
    <row r="9" spans="1:4">
      <c r="A9" s="33" t="s">
        <v>39</v>
      </c>
      <c r="B9" s="6"/>
      <c r="C9" s="6"/>
      <c r="D9" s="6"/>
    </row>
    <row r="10" spans="1:4">
      <c r="A10" s="33" t="s">
        <v>40</v>
      </c>
      <c r="B10" s="6"/>
      <c r="C10" s="6"/>
      <c r="D10" s="6"/>
    </row>
    <row r="11" spans="1:4" ht="15" customHeight="1">
      <c r="A11" s="33" t="s">
        <v>41</v>
      </c>
      <c r="B11" s="1" t="s">
        <v>42</v>
      </c>
      <c r="C11" s="1"/>
      <c r="D11" s="1"/>
    </row>
    <row r="13" spans="1:4" ht="21.75" customHeight="1">
      <c r="A13" s="13" t="s">
        <v>43</v>
      </c>
      <c r="B13" s="13"/>
      <c r="C13" s="13"/>
      <c r="D13" s="13"/>
    </row>
    <row r="14" spans="1:4" ht="15" customHeight="1">
      <c r="A14" s="33" t="s">
        <v>44</v>
      </c>
      <c r="B14" s="1" t="s">
        <v>45</v>
      </c>
      <c r="C14" s="1"/>
      <c r="D14" s="1"/>
    </row>
    <row r="15" spans="1:4" ht="15" customHeight="1">
      <c r="A15" s="33" t="s">
        <v>46</v>
      </c>
      <c r="B15" s="1" t="s">
        <v>47</v>
      </c>
      <c r="C15" s="1"/>
      <c r="D15" s="1"/>
    </row>
    <row r="16" spans="1:4" ht="15" customHeight="1">
      <c r="A16" s="33" t="s">
        <v>48</v>
      </c>
      <c r="B16" s="1" t="s">
        <v>49</v>
      </c>
      <c r="C16" s="1"/>
      <c r="D16" s="1"/>
    </row>
    <row r="17" spans="1:4" ht="15" customHeight="1">
      <c r="A17" s="33" t="s">
        <v>50</v>
      </c>
      <c r="B17" s="1" t="s">
        <v>51</v>
      </c>
      <c r="C17" s="1"/>
      <c r="D17" s="1"/>
    </row>
    <row r="18" spans="1:4" ht="15" customHeight="1">
      <c r="A18" s="33" t="s">
        <v>52</v>
      </c>
      <c r="B18" s="1" t="s">
        <v>53</v>
      </c>
      <c r="C18" s="1"/>
      <c r="D18" s="1"/>
    </row>
    <row r="19" spans="1:4" ht="15" customHeight="1">
      <c r="A19" s="33" t="s">
        <v>54</v>
      </c>
      <c r="B19" s="1" t="s">
        <v>55</v>
      </c>
      <c r="C19" s="1"/>
      <c r="D19" s="1"/>
    </row>
    <row r="20" spans="1:4" ht="15" customHeight="1">
      <c r="A20" s="33" t="s">
        <v>56</v>
      </c>
      <c r="B20" s="1" t="s">
        <v>57</v>
      </c>
      <c r="C20" s="1"/>
      <c r="D20" s="1"/>
    </row>
    <row r="22" spans="1:4" ht="21.75" customHeight="1">
      <c r="A22" s="13" t="s">
        <v>58</v>
      </c>
      <c r="B22" s="13"/>
      <c r="C22" s="13"/>
      <c r="D22" s="13"/>
    </row>
    <row r="23" spans="1:4" ht="15" customHeight="1">
      <c r="A23" s="33" t="s">
        <v>59</v>
      </c>
      <c r="B23" s="1" t="s">
        <v>60</v>
      </c>
      <c r="C23" s="1"/>
      <c r="D23" s="1"/>
    </row>
    <row r="24" spans="1:4">
      <c r="A24" s="33" t="s">
        <v>61</v>
      </c>
      <c r="B24" s="6"/>
      <c r="C24" s="6"/>
      <c r="D24" s="6"/>
    </row>
    <row r="25" spans="1:4" ht="15" customHeight="1">
      <c r="A25" s="33" t="s">
        <v>62</v>
      </c>
      <c r="B25" s="1" t="s">
        <v>63</v>
      </c>
      <c r="C25" s="1"/>
      <c r="D25" s="1"/>
    </row>
    <row r="26" spans="1:4" ht="15" customHeight="1">
      <c r="A26" s="33" t="s">
        <v>64</v>
      </c>
      <c r="B26" s="1" t="s">
        <v>65</v>
      </c>
      <c r="C26" s="1"/>
      <c r="D26" s="1"/>
    </row>
    <row r="27" spans="1:4" ht="15" customHeight="1">
      <c r="A27" s="33" t="s">
        <v>66</v>
      </c>
      <c r="B27" s="1" t="s">
        <v>67</v>
      </c>
      <c r="C27" s="1"/>
      <c r="D27" s="1"/>
    </row>
    <row r="28" spans="1:4" ht="15" customHeight="1">
      <c r="A28" s="33" t="s">
        <v>68</v>
      </c>
      <c r="B28" s="1" t="s">
        <v>69</v>
      </c>
      <c r="C28" s="1"/>
      <c r="D28" s="1"/>
    </row>
    <row r="29" spans="1:4" ht="15" customHeight="1">
      <c r="A29" s="33" t="s">
        <v>70</v>
      </c>
      <c r="B29" s="1" t="s">
        <v>71</v>
      </c>
      <c r="C29" s="1"/>
      <c r="D29" s="1"/>
    </row>
    <row r="30" spans="1:4" ht="15" customHeight="1">
      <c r="A30" s="33" t="s">
        <v>72</v>
      </c>
      <c r="B30" s="1" t="s">
        <v>73</v>
      </c>
      <c r="C30" s="1"/>
      <c r="D30" s="1"/>
    </row>
    <row r="32" spans="1:4" ht="21.75" customHeight="1">
      <c r="A32" s="13" t="s">
        <v>74</v>
      </c>
      <c r="B32" s="13"/>
      <c r="C32" s="13"/>
      <c r="D32" s="13"/>
    </row>
    <row r="33" spans="1:4">
      <c r="A33" s="33" t="s">
        <v>75</v>
      </c>
      <c r="B33" s="6"/>
      <c r="C33" s="6"/>
      <c r="D33" s="6"/>
    </row>
    <row r="34" spans="1:4" ht="15" customHeight="1">
      <c r="A34" s="33" t="s">
        <v>76</v>
      </c>
      <c r="B34" s="1" t="s">
        <v>77</v>
      </c>
      <c r="C34" s="1"/>
      <c r="D34" s="1"/>
    </row>
    <row r="35" spans="1:4">
      <c r="A35" s="33" t="s">
        <v>78</v>
      </c>
      <c r="B35" s="6"/>
      <c r="C35" s="6"/>
      <c r="D35" s="6"/>
    </row>
    <row r="36" spans="1:4">
      <c r="A36" s="33" t="s">
        <v>79</v>
      </c>
      <c r="B36" s="6"/>
      <c r="C36" s="6"/>
      <c r="D36" s="6"/>
    </row>
    <row r="37" spans="1:4">
      <c r="A37" s="33" t="s">
        <v>80</v>
      </c>
      <c r="B37" s="6"/>
      <c r="C37" s="6"/>
      <c r="D37" s="6"/>
    </row>
    <row r="38" spans="1:4">
      <c r="A38" s="33" t="s">
        <v>81</v>
      </c>
      <c r="B38" s="6"/>
      <c r="C38" s="6"/>
      <c r="D38" s="6"/>
    </row>
    <row r="40" spans="1:4" ht="21.75" customHeight="1">
      <c r="A40" s="13" t="s">
        <v>82</v>
      </c>
      <c r="B40" s="13"/>
      <c r="C40" s="13"/>
      <c r="D40" s="13"/>
    </row>
    <row r="41" spans="1:4">
      <c r="A41" s="33" t="s">
        <v>83</v>
      </c>
      <c r="B41" s="6"/>
      <c r="C41" s="6"/>
      <c r="D41" s="6"/>
    </row>
    <row r="42" spans="1:4" ht="15" customHeight="1">
      <c r="A42" s="33" t="s">
        <v>84</v>
      </c>
      <c r="B42" s="1" t="s">
        <v>85</v>
      </c>
      <c r="C42" s="1"/>
      <c r="D42" s="1"/>
    </row>
    <row r="43" spans="1:4" ht="15" customHeight="1">
      <c r="A43" s="33" t="s">
        <v>86</v>
      </c>
      <c r="B43" s="1" t="s">
        <v>87</v>
      </c>
      <c r="C43" s="1"/>
      <c r="D43" s="1"/>
    </row>
    <row r="44" spans="1:4" ht="15" customHeight="1">
      <c r="A44" s="33" t="s">
        <v>88</v>
      </c>
      <c r="B44" s="1" t="s">
        <v>89</v>
      </c>
      <c r="C44" s="1"/>
      <c r="D44" s="1"/>
    </row>
    <row r="47" spans="1:4" ht="21.75" customHeight="1">
      <c r="A47" s="13" t="s">
        <v>90</v>
      </c>
      <c r="B47" s="13"/>
      <c r="C47" s="13"/>
      <c r="D47" s="13"/>
    </row>
    <row r="48" spans="1:4">
      <c r="A48" s="40"/>
      <c r="B48" s="40"/>
      <c r="C48" s="40"/>
      <c r="D48" s="40"/>
    </row>
    <row r="49" spans="1:4">
      <c r="A49" s="40"/>
      <c r="B49" s="40"/>
      <c r="C49" s="40"/>
      <c r="D49" s="40"/>
    </row>
    <row r="50" spans="1:4">
      <c r="A50" s="40"/>
      <c r="B50" s="40"/>
      <c r="C50" s="40"/>
      <c r="D50" s="40"/>
    </row>
    <row r="51" spans="1:4">
      <c r="A51" s="40"/>
      <c r="B51" s="40"/>
      <c r="C51" s="40"/>
      <c r="D51" s="40"/>
    </row>
    <row r="52" spans="1:4">
      <c r="A52" s="40"/>
      <c r="B52" s="40"/>
      <c r="C52" s="40"/>
      <c r="D52" s="40"/>
    </row>
    <row r="53" spans="1:4">
      <c r="A53" s="40"/>
      <c r="B53" s="40"/>
      <c r="C53" s="40"/>
      <c r="D53" s="40"/>
    </row>
    <row r="55" spans="1:4">
      <c r="A55" s="9" t="s">
        <v>31</v>
      </c>
      <c r="B55" s="9"/>
      <c r="C55" s="9"/>
      <c r="D55" s="9"/>
    </row>
  </sheetData>
  <mergeCells count="42">
    <mergeCell ref="A48:D53"/>
    <mergeCell ref="A55:D55"/>
    <mergeCell ref="B41:D41"/>
    <mergeCell ref="B42:D42"/>
    <mergeCell ref="B43:D43"/>
    <mergeCell ref="B44:D44"/>
    <mergeCell ref="A47:D47"/>
    <mergeCell ref="B35:D35"/>
    <mergeCell ref="B36:D36"/>
    <mergeCell ref="B37:D37"/>
    <mergeCell ref="B38:D38"/>
    <mergeCell ref="A40:D40"/>
    <mergeCell ref="B29:D29"/>
    <mergeCell ref="B30:D30"/>
    <mergeCell ref="A32:D32"/>
    <mergeCell ref="B33:D33"/>
    <mergeCell ref="B34:D34"/>
    <mergeCell ref="B24:D24"/>
    <mergeCell ref="B25:D25"/>
    <mergeCell ref="B26:D26"/>
    <mergeCell ref="B27:D27"/>
    <mergeCell ref="B28:D28"/>
    <mergeCell ref="B18:D18"/>
    <mergeCell ref="B19:D19"/>
    <mergeCell ref="B20:D20"/>
    <mergeCell ref="A22:D22"/>
    <mergeCell ref="B23:D23"/>
    <mergeCell ref="A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  <mergeCell ref="A1:D1"/>
    <mergeCell ref="A2:D2"/>
    <mergeCell ref="A4:D4"/>
    <mergeCell ref="B5:D5"/>
    <mergeCell ref="B6:D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02545"/>
  </sheetPr>
  <dimension ref="A1:H75"/>
  <sheetViews>
    <sheetView showGridLines="0" zoomScaleNormal="100" workbookViewId="0">
      <pane ySplit="2" topLeftCell="A5" activePane="bottomLeft" state="frozen"/>
      <selection pane="bottomLeft" activeCell="E13" sqref="E13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91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IF(D4="Gris","No evaluado",IF(D4="Verde","Conforme",IF(D4="Ámbar","Parcial",IF(D4="Rojo","No conforme",""))))</f>
        <v>No evaluado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No evaluado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No evaluado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No evaluado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No evaluado</v>
      </c>
    </row>
    <row r="9" spans="1:8" ht="21.75" customHeight="1">
      <c r="A9" s="12" t="s">
        <v>107</v>
      </c>
      <c r="B9" s="12"/>
      <c r="C9" s="12"/>
      <c r="D9" s="36" t="str">
        <f>IF(COUNTIF(D4:D8,"Gris")&gt;0,"Gris",IF(COUNTIF(D4:D8,"Rojo")&gt;0,"Rojo",IF(COUNTIF(D4:D8,"Ámbar")&gt;0,"Ámbar","Verde")))</f>
        <v>Gris</v>
      </c>
      <c r="E9" s="11" t="s">
        <v>108</v>
      </c>
      <c r="F9" s="11"/>
      <c r="G9" s="37"/>
      <c r="H9" s="36" t="str">
        <f t="shared" si="0"/>
        <v>No evaluado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IF(D12="Gris","No evaluado",IF(D12="Verde","Conforme",IF(D12="Ámbar","Parcial",IF(D12="Rojo","No conforme",""))))</f>
        <v>No evaluado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IF(D13="Gris","No evaluado",IF(D13="Verde","Conforme",IF(D13="Ámbar","Parcial",IF(D13="Rojo","No conforme",""))))</f>
        <v>No evaluado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IF(D14="Gris","No evaluado",IF(D14="Verde","Conforme",IF(D14="Ámbar","Parcial",IF(D14="Rojo","No conforme",""))))</f>
        <v>No evaluado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IF(D15="Gris","No evaluado",IF(D15="Verde","Conforme",IF(D15="Ámbar","Parcial",IF(D15="Rojo","No conforme",""))))</f>
        <v>No evaluado</v>
      </c>
    </row>
    <row r="16" spans="1:8" ht="21.75" customHeight="1">
      <c r="A16" s="12" t="s">
        <v>114</v>
      </c>
      <c r="B16" s="12"/>
      <c r="C16" s="12"/>
      <c r="D16" s="36" t="str">
        <f>IF(COUNTIF(D12:D15,"Gris")&gt;0,"Gris",IF(COUNTIF(D12:D15,"Rojo")&gt;0,"Rojo",IF(COUNTIF(D12:D15,"Ámbar")&gt;0,"Ámbar","Verde")))</f>
        <v>Gris</v>
      </c>
      <c r="E16" s="11" t="s">
        <v>115</v>
      </c>
      <c r="F16" s="11"/>
      <c r="G16" s="37"/>
      <c r="H16" s="36" t="str">
        <f>IF(D16="Gris","No evaluado",IF(D16="Verde","Conforme",IF(D16="Ámbar","Parcial",IF(D16="Rojo","No conforme",""))))</f>
        <v>No evaluado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IF(D19="Gris","No evaluado",IF(D19="Verde","Conforme",IF(D19="Ámbar","Parcial",IF(D19="Rojo","No conforme",""))))</f>
        <v>No evaluado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IF(D20="Gris","No evaluado",IF(D20="Verde","Conforme",IF(D20="Ámbar","Parcial",IF(D20="Rojo","No conforme",""))))</f>
        <v>No evaluado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IF(D21="Gris","No evaluado",IF(D21="Verde","Conforme",IF(D21="Ámbar","Parcial",IF(D21="Rojo","No conforme",""))))</f>
        <v>No evaluado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IF(D22="Gris","No evaluado",IF(D22="Verde","Conforme",IF(D22="Ámbar","Parcial",IF(D22="Rojo","No conforme",""))))</f>
        <v>No evaluado</v>
      </c>
    </row>
    <row r="23" spans="1:8" ht="21.75" customHeight="1">
      <c r="A23" s="12" t="s">
        <v>121</v>
      </c>
      <c r="B23" s="12"/>
      <c r="C23" s="12"/>
      <c r="D23" s="36" t="str">
        <f>IF(COUNTIF(D19:D22,"Gris")&gt;0,"Gris",IF(COUNTIF(D19:D22,"Rojo")&gt;0,"Rojo",IF(COUNTIF(D19:D22,"Ámbar")&gt;0,"Ámbar","Verde")))</f>
        <v>Gris</v>
      </c>
      <c r="E23" s="11" t="s">
        <v>122</v>
      </c>
      <c r="F23" s="11"/>
      <c r="G23" s="37"/>
      <c r="H23" s="36" t="str">
        <f>IF(D23="Gris","No evaluado",IF(D23="Verde","Conforme",IF(D23="Ámbar","Parcial",IF(D23="Rojo","No conforme",""))))</f>
        <v>No evaluado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IF(D26="Gris","No evaluado",IF(D26="Verde","Conforme",IF(D26="Ámbar","Parcial",IF(D26="Rojo","No conforme",""))))</f>
        <v>No evaluado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IF(D27="Gris","No evaluado",IF(D27="Verde","Conforme",IF(D27="Ámbar","Parcial",IF(D27="Rojo","No conforme",""))))</f>
        <v>No evaluado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IF(D28="Gris","No evaluado",IF(D28="Verde","Conforme",IF(D28="Ámbar","Parcial",IF(D28="Rojo","No conforme",""))))</f>
        <v>No evaluado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IF(D29="Gris","No evaluado",IF(D29="Verde","Conforme",IF(D29="Ámbar","Parcial",IF(D29="Rojo","No conforme",""))))</f>
        <v>No evaluado</v>
      </c>
    </row>
    <row r="30" spans="1:8" ht="21.75" customHeight="1">
      <c r="A30" s="12" t="s">
        <v>128</v>
      </c>
      <c r="B30" s="12"/>
      <c r="C30" s="12"/>
      <c r="D30" s="36" t="str">
        <f>IF(COUNTIF(D26:D29,"Gris")&gt;0,"Gris",IF(COUNTIF(D26:D29,"Rojo")&gt;0,"Rojo",IF(COUNTIF(D26:D29,"Ámbar")&gt;0,"Ámbar","Verde")))</f>
        <v>Gris</v>
      </c>
      <c r="E30" s="11" t="s">
        <v>129</v>
      </c>
      <c r="F30" s="11"/>
      <c r="G30" s="37"/>
      <c r="H30" s="36" t="str">
        <f>IF(D30="Gris","No evaluado",IF(D30="Verde","Conforme",IF(D30="Ámbar","Parcial",IF(D30="Rojo","No conforme",""))))</f>
        <v>No evaluado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IF(D33="Gris","No evaluado",IF(D33="Verde","Conforme",IF(D33="Ámbar","Parcial",IF(D33="Rojo","No conforme",""))))</f>
        <v>No evaluado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No evaluado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No evaluado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No evaluado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No evaluado</v>
      </c>
    </row>
    <row r="38" spans="1:8" ht="21.75" customHeight="1">
      <c r="A38" s="12" t="s">
        <v>136</v>
      </c>
      <c r="B38" s="12"/>
      <c r="C38" s="12"/>
      <c r="D38" s="36" t="str">
        <f>IF(COUNTIF(D33:D37,"Gris")&gt;0,"Gris",IF(COUNTIF(D33:D37,"Rojo")&gt;0,"Rojo",IF(COUNTIF(D33:D37,"Ámbar")&gt;0,"Ámbar","Verde")))</f>
        <v>Gris</v>
      </c>
      <c r="E38" s="11" t="s">
        <v>137</v>
      </c>
      <c r="F38" s="11"/>
      <c r="G38" s="37"/>
      <c r="H38" s="36" t="str">
        <f t="shared" si="1"/>
        <v>No evaluado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138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IF(D41="Gris","No evaluado",IF(D41="Verde","Conforme",IF(D41="Ámbar","Parcial",IF(D41="Rojo","No conforme",""))))</f>
        <v>No evaluado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No evaluado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No evaluado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No evaluado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No evaluado</v>
      </c>
    </row>
    <row r="46" spans="1:8" ht="21.75" customHeight="1">
      <c r="A46" s="12" t="s">
        <v>144</v>
      </c>
      <c r="B46" s="12"/>
      <c r="C46" s="12"/>
      <c r="D46" s="36" t="str">
        <f>IF(COUNTIF(D41:D45,"Gris")&gt;0,"Gris",IF(COUNTIF(D41:D45,"Rojo")&gt;0,"Rojo",IF(COUNTIF(D41:D45,"Ámbar")&gt;0,"Ámbar","Verde")))</f>
        <v>Gris</v>
      </c>
      <c r="E46" s="11" t="s">
        <v>145</v>
      </c>
      <c r="F46" s="11"/>
      <c r="G46" s="37"/>
      <c r="H46" s="36" t="str">
        <f t="shared" si="2"/>
        <v>No evaluado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IF(D49="Gris","No evaluado",IF(D49="Verde","Conforme",IF(D49="Ámbar","Parcial",IF(D49="Rojo","No conforme",""))))</f>
        <v>No evaluado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No evaluado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No evaluado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No evaluado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No evaluado</v>
      </c>
    </row>
    <row r="54" spans="1:8" ht="21.75" customHeight="1">
      <c r="A54" s="12" t="s">
        <v>152</v>
      </c>
      <c r="B54" s="12"/>
      <c r="C54" s="12"/>
      <c r="D54" s="36" t="str">
        <f>IF(COUNTIF(D49:D53,"Gris")&gt;0,"Gris",IF(COUNTIF(D49:D53,"Rojo")&gt;0,"Rojo",IF(COUNTIF(D49:D53,"Ámbar")&gt;0,"Ámbar","Verde")))</f>
        <v>Gris</v>
      </c>
      <c r="E54" s="11" t="s">
        <v>153</v>
      </c>
      <c r="F54" s="11"/>
      <c r="G54" s="37"/>
      <c r="H54" s="36" t="str">
        <f t="shared" si="3"/>
        <v>No evaluado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154</v>
      </c>
      <c r="B56" s="13"/>
      <c r="C56" s="13"/>
      <c r="D56" s="13"/>
      <c r="E56" s="13"/>
      <c r="F56" s="13"/>
      <c r="G56" s="13"/>
      <c r="H56" s="13"/>
    </row>
    <row r="57" spans="1:8" ht="30" customHeight="1">
      <c r="A57" s="25" t="s">
        <v>155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>IF(D57="Gris","No evaluado",IF(D57="Verde","Conforme",IF(D57="Ámbar","Parcial",IF(D57="Rojo","No conforme",""))))</f>
        <v>No evaluado</v>
      </c>
    </row>
    <row r="58" spans="1:8" ht="30" customHeight="1">
      <c r="A58" s="28" t="s">
        <v>156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>IF(D58="Gris","No evaluado",IF(D58="Verde","Conforme",IF(D58="Ámbar","Parcial",IF(D58="Rojo","No conforme",""))))</f>
        <v>No evaluado</v>
      </c>
    </row>
    <row r="59" spans="1:8">
      <c r="A59" s="25" t="s">
        <v>157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>IF(D59="Gris","No evaluado",IF(D59="Verde","Conforme",IF(D59="Ámbar","Parcial",IF(D59="Rojo","No conforme",""))))</f>
        <v>No evaluado</v>
      </c>
    </row>
    <row r="60" spans="1:8">
      <c r="A60" s="28" t="s">
        <v>158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>IF(D60="Gris","No evaluado",IF(D60="Verde","Conforme",IF(D60="Ámbar","Parcial",IF(D60="Rojo","No conforme",""))))</f>
        <v>No evaluado</v>
      </c>
    </row>
    <row r="61" spans="1:8" ht="21.75" customHeight="1">
      <c r="A61" s="12" t="s">
        <v>159</v>
      </c>
      <c r="B61" s="12"/>
      <c r="C61" s="12"/>
      <c r="D61" s="36" t="str">
        <f>IF(COUNTIF(D57:D60,"Gris")&gt;0,"Gris",IF(COUNTIF(D57:D60,"Rojo")&gt;0,"Rojo",IF(COUNTIF(D57:D60,"Ámbar")&gt;0,"Ámbar","Verde")))</f>
        <v>Gris</v>
      </c>
      <c r="E61" s="11" t="s">
        <v>160</v>
      </c>
      <c r="F61" s="11"/>
      <c r="G61" s="37"/>
      <c r="H61" s="36" t="str">
        <f>IF(D61="Gris","No evaluado",IF(D61="Verde","Conforme",IF(D61="Ámbar","Parcial",IF(D61="Rojo","No conforme",""))))</f>
        <v>No evaluado</v>
      </c>
    </row>
    <row r="62" spans="1:8">
      <c r="A62" s="28"/>
      <c r="B62" s="28"/>
      <c r="C62" s="27"/>
      <c r="D62" s="27"/>
      <c r="E62" s="28"/>
      <c r="F62" s="28"/>
      <c r="G62" s="27"/>
      <c r="H62" s="27"/>
    </row>
    <row r="63" spans="1:8" ht="24" customHeight="1">
      <c r="A63" s="13" t="s">
        <v>161</v>
      </c>
      <c r="B63" s="13"/>
      <c r="C63" s="13"/>
      <c r="D63" s="13"/>
      <c r="E63" s="13"/>
      <c r="F63" s="13"/>
      <c r="G63" s="13"/>
      <c r="H63" s="13"/>
    </row>
    <row r="64" spans="1:8">
      <c r="A64" s="28" t="s">
        <v>162</v>
      </c>
      <c r="B64" s="34"/>
      <c r="C64" s="35"/>
      <c r="D64" s="27" t="s">
        <v>6</v>
      </c>
      <c r="E64" s="34"/>
      <c r="F64" s="34"/>
      <c r="G64" s="35" t="s">
        <v>102</v>
      </c>
      <c r="H64" s="27" t="str">
        <f t="shared" ref="H64:H69" si="4">IF(D64="Gris","No evaluado",IF(D64="Verde","Conforme",IF(D64="Ámbar","Parcial",IF(D64="Rojo","No conforme",""))))</f>
        <v>No evaluado</v>
      </c>
    </row>
    <row r="65" spans="1:8" ht="30" customHeight="1">
      <c r="A65" s="25" t="s">
        <v>163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 t="shared" si="4"/>
        <v>No evaluado</v>
      </c>
    </row>
    <row r="66" spans="1:8">
      <c r="A66" s="28" t="s">
        <v>164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 t="shared" si="4"/>
        <v>No evaluado</v>
      </c>
    </row>
    <row r="67" spans="1:8" ht="30" customHeight="1">
      <c r="A67" s="25" t="s">
        <v>165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 t="shared" si="4"/>
        <v>No evaluado</v>
      </c>
    </row>
    <row r="68" spans="1:8" ht="30" customHeight="1">
      <c r="A68" s="28" t="s">
        <v>166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 t="shared" si="4"/>
        <v>No evaluado</v>
      </c>
    </row>
    <row r="69" spans="1:8" ht="21.75" customHeight="1">
      <c r="A69" s="12" t="s">
        <v>167</v>
      </c>
      <c r="B69" s="12"/>
      <c r="C69" s="12"/>
      <c r="D69" s="36" t="str">
        <f>IF(COUNTIF(D64:D68,"Gris")&gt;0,"Gris",IF(COUNTIF(D64:D68,"Rojo")&gt;0,"Rojo",IF(COUNTIF(D64:D68,"Ámbar")&gt;0,"Ámbar","Verde")))</f>
        <v>Gris</v>
      </c>
      <c r="E69" s="11" t="s">
        <v>168</v>
      </c>
      <c r="F69" s="11"/>
      <c r="G69" s="37"/>
      <c r="H69" s="36" t="str">
        <f t="shared" si="4"/>
        <v>No evaluado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>
      <c r="A71" s="25"/>
      <c r="B71" s="25"/>
      <c r="C71" s="24"/>
      <c r="D71" s="24"/>
      <c r="E71" s="25"/>
      <c r="F71" s="25"/>
      <c r="G71" s="24"/>
      <c r="H71" s="24"/>
    </row>
    <row r="72" spans="1:8" ht="42" customHeight="1">
      <c r="A72" s="14" t="s">
        <v>169</v>
      </c>
      <c r="B72" s="14"/>
      <c r="C72" s="14"/>
      <c r="D72" s="14"/>
      <c r="E72" s="14"/>
      <c r="F72" s="14"/>
      <c r="G72" s="14"/>
      <c r="H72" s="14"/>
    </row>
    <row r="73" spans="1:8" ht="15.75" customHeight="1">
      <c r="A73" s="10" t="s">
        <v>170</v>
      </c>
      <c r="B73" s="10"/>
      <c r="C73" s="10"/>
      <c r="D73" s="38" t="str">
        <f>IF(OR(D9="Gris",D16="Gris",D23="Gris",D30="Gris",D38="Gris",D46="Gris",D54="Gris",D61="Gris",D69="Gris"),"Gris",IF(OR(D9="Rojo",D16="Rojo",D23="Rojo",D30="Rojo",D38="Rojo",D46="Rojo",D54="Rojo",D61="Rojo",D69="Rojo"),"Rojo",IF(OR(D9="Ámbar",D16="Ámbar",D23="Ámbar",D30="Ámbar",D38="Ámbar",D46="Ámbar",D54="Ámbar",D61="Ámbar",D69="Ámbar"),"Ámbar","Verde")))</f>
        <v>Gris</v>
      </c>
      <c r="E73" s="39"/>
      <c r="F73" s="39"/>
      <c r="G73" s="39"/>
      <c r="H73" s="39"/>
    </row>
    <row r="75" spans="1:8">
      <c r="A75" s="9" t="s">
        <v>31</v>
      </c>
      <c r="B75" s="9"/>
      <c r="C75" s="9"/>
      <c r="D75" s="9"/>
      <c r="E75" s="9"/>
      <c r="F75" s="9"/>
      <c r="G75" s="9"/>
      <c r="H75" s="9"/>
    </row>
  </sheetData>
  <mergeCells count="31">
    <mergeCell ref="A72:H72"/>
    <mergeCell ref="A73:C73"/>
    <mergeCell ref="A75:H75"/>
    <mergeCell ref="A56:H56"/>
    <mergeCell ref="A61:C61"/>
    <mergeCell ref="E61:F61"/>
    <mergeCell ref="A63:H63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91" priority="2" operator="containsText" text="Gris">
      <formula>NOT(ISERROR(SEARCH("Gris",D4)))</formula>
    </cfRule>
    <cfRule type="containsText" dxfId="90" priority="3" operator="containsText" text="Verde">
      <formula>NOT(ISERROR(SEARCH("Verde",D4)))</formula>
    </cfRule>
    <cfRule type="containsText" dxfId="89" priority="4" operator="containsText" text="Ámbar">
      <formula>NOT(ISERROR(SEARCH("Ámbar",D4)))</formula>
    </cfRule>
    <cfRule type="containsText" dxfId="88" priority="5" operator="containsText" text="Rojo">
      <formula>NOT(ISERROR(SEARCH("Rojo",D4)))</formula>
    </cfRule>
  </conditionalFormatting>
  <conditionalFormatting sqref="D12:D15">
    <cfRule type="containsText" dxfId="87" priority="22" operator="containsText" text="Gris">
      <formula>NOT(ISERROR(SEARCH("Gris",D12)))</formula>
    </cfRule>
    <cfRule type="containsText" dxfId="86" priority="23" operator="containsText" text="Verde">
      <formula>NOT(ISERROR(SEARCH("Verde",D12)))</formula>
    </cfRule>
    <cfRule type="containsText" dxfId="85" priority="24" operator="containsText" text="Ámbar">
      <formula>NOT(ISERROR(SEARCH("Ámbar",D12)))</formula>
    </cfRule>
    <cfRule type="containsText" dxfId="84" priority="25" operator="containsText" text="Rojo">
      <formula>NOT(ISERROR(SEARCH("Rojo",D12)))</formula>
    </cfRule>
  </conditionalFormatting>
  <conditionalFormatting sqref="D19:D22">
    <cfRule type="containsText" dxfId="83" priority="38" operator="containsText" text="Gris">
      <formula>NOT(ISERROR(SEARCH("Gris",D19)))</formula>
    </cfRule>
    <cfRule type="containsText" dxfId="82" priority="39" operator="containsText" text="Verde">
      <formula>NOT(ISERROR(SEARCH("Verde",D19)))</formula>
    </cfRule>
    <cfRule type="containsText" dxfId="81" priority="40" operator="containsText" text="Ámbar">
      <formula>NOT(ISERROR(SEARCH("Ámbar",D19)))</formula>
    </cfRule>
    <cfRule type="containsText" dxfId="80" priority="41" operator="containsText" text="Rojo">
      <formula>NOT(ISERROR(SEARCH("Rojo",D19)))</formula>
    </cfRule>
  </conditionalFormatting>
  <conditionalFormatting sqref="D26:D29">
    <cfRule type="containsText" dxfId="79" priority="54" operator="containsText" text="Gris">
      <formula>NOT(ISERROR(SEARCH("Gris",D26)))</formula>
    </cfRule>
    <cfRule type="containsText" dxfId="78" priority="55" operator="containsText" text="Verde">
      <formula>NOT(ISERROR(SEARCH("Verde",D26)))</formula>
    </cfRule>
    <cfRule type="containsText" dxfId="77" priority="56" operator="containsText" text="Ámbar">
      <formula>NOT(ISERROR(SEARCH("Ámbar",D26)))</formula>
    </cfRule>
    <cfRule type="containsText" dxfId="76" priority="57" operator="containsText" text="Rojo">
      <formula>NOT(ISERROR(SEARCH("Rojo",D26)))</formula>
    </cfRule>
  </conditionalFormatting>
  <conditionalFormatting sqref="D33:D37">
    <cfRule type="containsText" dxfId="75" priority="70" operator="containsText" text="Gris">
      <formula>NOT(ISERROR(SEARCH("Gris",D33)))</formula>
    </cfRule>
    <cfRule type="containsText" dxfId="74" priority="71" operator="containsText" text="Verde">
      <formula>NOT(ISERROR(SEARCH("Verde",D33)))</formula>
    </cfRule>
    <cfRule type="containsText" dxfId="73" priority="72" operator="containsText" text="Ámbar">
      <formula>NOT(ISERROR(SEARCH("Ámbar",D33)))</formula>
    </cfRule>
    <cfRule type="containsText" dxfId="72" priority="73" operator="containsText" text="Rojo">
      <formula>NOT(ISERROR(SEARCH("Rojo",D33)))</formula>
    </cfRule>
  </conditionalFormatting>
  <conditionalFormatting sqref="D41:D45">
    <cfRule type="containsText" dxfId="71" priority="90" operator="containsText" text="Gris">
      <formula>NOT(ISERROR(SEARCH("Gris",D41)))</formula>
    </cfRule>
    <cfRule type="containsText" dxfId="70" priority="91" operator="containsText" text="Verde">
      <formula>NOT(ISERROR(SEARCH("Verde",D41)))</formula>
    </cfRule>
    <cfRule type="containsText" dxfId="69" priority="92" operator="containsText" text="Ámbar">
      <formula>NOT(ISERROR(SEARCH("Ámbar",D41)))</formula>
    </cfRule>
    <cfRule type="containsText" dxfId="68" priority="93" operator="containsText" text="Rojo">
      <formula>NOT(ISERROR(SEARCH("Rojo",D41)))</formula>
    </cfRule>
  </conditionalFormatting>
  <conditionalFormatting sqref="D49:D53">
    <cfRule type="containsText" dxfId="67" priority="110" operator="containsText" text="Gris">
      <formula>NOT(ISERROR(SEARCH("Gris",D49)))</formula>
    </cfRule>
    <cfRule type="containsText" dxfId="66" priority="111" operator="containsText" text="Verde">
      <formula>NOT(ISERROR(SEARCH("Verde",D49)))</formula>
    </cfRule>
    <cfRule type="containsText" dxfId="65" priority="112" operator="containsText" text="Ámbar">
      <formula>NOT(ISERROR(SEARCH("Ámbar",D49)))</formula>
    </cfRule>
    <cfRule type="containsText" dxfId="64" priority="113" operator="containsText" text="Rojo">
      <formula>NOT(ISERROR(SEARCH("Rojo",D49)))</formula>
    </cfRule>
  </conditionalFormatting>
  <conditionalFormatting sqref="D57:D60">
    <cfRule type="containsText" dxfId="63" priority="130" operator="containsText" text="Gris">
      <formula>NOT(ISERROR(SEARCH("Gris",D57)))</formula>
    </cfRule>
    <cfRule type="containsText" dxfId="62" priority="131" operator="containsText" text="Verde">
      <formula>NOT(ISERROR(SEARCH("Verde",D57)))</formula>
    </cfRule>
    <cfRule type="containsText" dxfId="61" priority="132" operator="containsText" text="Ámbar">
      <formula>NOT(ISERROR(SEARCH("Ámbar",D57)))</formula>
    </cfRule>
    <cfRule type="containsText" dxfId="60" priority="133" operator="containsText" text="Rojo">
      <formula>NOT(ISERROR(SEARCH("Rojo",D57)))</formula>
    </cfRule>
  </conditionalFormatting>
  <conditionalFormatting sqref="D64:D68">
    <cfRule type="containsText" dxfId="59" priority="146" operator="containsText" text="Gris">
      <formula>NOT(ISERROR(SEARCH("Gris",D64)))</formula>
    </cfRule>
    <cfRule type="containsText" dxfId="58" priority="147" operator="containsText" text="Verde">
      <formula>NOT(ISERROR(SEARCH("Verde",D64)))</formula>
    </cfRule>
    <cfRule type="containsText" dxfId="57" priority="148" operator="containsText" text="Ámbar">
      <formula>NOT(ISERROR(SEARCH("Ámbar",D64)))</formula>
    </cfRule>
    <cfRule type="containsText" dxfId="56" priority="149" operator="containsText" text="Rojo">
      <formula>NOT(ISERROR(SEARCH("Rojo",D64)))</formula>
    </cfRule>
  </conditionalFormatting>
  <dataValidations count="3">
    <dataValidation type="list" allowBlank="1" sqref="D4:D8 D12:D15 D19:D22 D26:D29 D33:D37 D41:D45 D49:D53 D57:D60 D64:D68" xr:uid="{00000000-0002-0000-0200-000000000000}">
      <formula1>"Gris,Verde,Ámbar,Rojo"</formula1>
      <formula2>0</formula2>
    </dataValidation>
    <dataValidation type="list" allowBlank="1" sqref="C4:C8 C12:C15 C19:C22 C26:C29 C33:C37 C41:C45 C49:C53 C57:C60 C64:C68" xr:uid="{00000000-0002-0000-0200-000001000000}">
      <formula1>"Completa,Adecuada,Parcial,Insuficiente,Ausente"</formula1>
      <formula2>0</formula2>
    </dataValidation>
    <dataValidation type="list" allowBlank="1" sqref="G4:G8 G12:G15 G19:G22 G26:G29 G33:G37 G41:G45 G49:G53 G57:G60 G64:G68" xr:uid="{00000000-0002-0000-0200-000002000000}">
      <formula1>"Crítica,Alta,Media,Baja"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02545"/>
  </sheetPr>
  <dimension ref="A1:H83"/>
  <sheetViews>
    <sheetView showGridLines="0" zoomScaleNormal="100" workbookViewId="0">
      <pane ySplit="2" topLeftCell="A3" activePane="bottomLeft" state="frozen"/>
      <selection pane="bottomLeft" sqref="A1:H1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171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IF(D4="Gris","No evaluado",IF(D4="Verde","Conforme",IF(D4="Ámbar","Parcial",IF(D4="Rojo","No conforme",""))))</f>
        <v>No evaluado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No evaluado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No evaluado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No evaluado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No evaluado</v>
      </c>
    </row>
    <row r="9" spans="1:8" ht="21.75" customHeight="1">
      <c r="A9" s="12" t="s">
        <v>107</v>
      </c>
      <c r="B9" s="12"/>
      <c r="C9" s="12"/>
      <c r="D9" s="36" t="str">
        <f>IF(COUNTIF(D4:D8,"Gris")&gt;0,"Gris",IF(COUNTIF(D4:D8,"Rojo")&gt;0,"Rojo",IF(COUNTIF(D4:D8,"Ámbar")&gt;0,"Ámbar","Verde")))</f>
        <v>Gris</v>
      </c>
      <c r="E9" s="11" t="s">
        <v>108</v>
      </c>
      <c r="F9" s="11"/>
      <c r="G9" s="37"/>
      <c r="H9" s="36" t="str">
        <f t="shared" si="0"/>
        <v>No evaluado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IF(D12="Gris","No evaluado",IF(D12="Verde","Conforme",IF(D12="Ámbar","Parcial",IF(D12="Rojo","No conforme",""))))</f>
        <v>No evaluado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IF(D13="Gris","No evaluado",IF(D13="Verde","Conforme",IF(D13="Ámbar","Parcial",IF(D13="Rojo","No conforme",""))))</f>
        <v>No evaluado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IF(D14="Gris","No evaluado",IF(D14="Verde","Conforme",IF(D14="Ámbar","Parcial",IF(D14="Rojo","No conforme",""))))</f>
        <v>No evaluado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IF(D15="Gris","No evaluado",IF(D15="Verde","Conforme",IF(D15="Ámbar","Parcial",IF(D15="Rojo","No conforme",""))))</f>
        <v>No evaluado</v>
      </c>
    </row>
    <row r="16" spans="1:8" ht="21.75" customHeight="1">
      <c r="A16" s="12" t="s">
        <v>114</v>
      </c>
      <c r="B16" s="12"/>
      <c r="C16" s="12"/>
      <c r="D16" s="36" t="str">
        <f>IF(COUNTIF(D12:D15,"Gris")&gt;0,"Gris",IF(COUNTIF(D12:D15,"Rojo")&gt;0,"Rojo",IF(COUNTIF(D12:D15,"Ámbar")&gt;0,"Ámbar","Verde")))</f>
        <v>Gris</v>
      </c>
      <c r="E16" s="11" t="s">
        <v>115</v>
      </c>
      <c r="F16" s="11"/>
      <c r="G16" s="37"/>
      <c r="H16" s="36" t="str">
        <f>IF(D16="Gris","No evaluado",IF(D16="Verde","Conforme",IF(D16="Ámbar","Parcial",IF(D16="Rojo","No conforme",""))))</f>
        <v>No evaluado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IF(D19="Gris","No evaluado",IF(D19="Verde","Conforme",IF(D19="Ámbar","Parcial",IF(D19="Rojo","No conforme",""))))</f>
        <v>No evaluado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IF(D20="Gris","No evaluado",IF(D20="Verde","Conforme",IF(D20="Ámbar","Parcial",IF(D20="Rojo","No conforme",""))))</f>
        <v>No evaluado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IF(D21="Gris","No evaluado",IF(D21="Verde","Conforme",IF(D21="Ámbar","Parcial",IF(D21="Rojo","No conforme",""))))</f>
        <v>No evaluado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IF(D22="Gris","No evaluado",IF(D22="Verde","Conforme",IF(D22="Ámbar","Parcial",IF(D22="Rojo","No conforme",""))))</f>
        <v>No evaluado</v>
      </c>
    </row>
    <row r="23" spans="1:8" ht="21.75" customHeight="1">
      <c r="A23" s="12" t="s">
        <v>121</v>
      </c>
      <c r="B23" s="12"/>
      <c r="C23" s="12"/>
      <c r="D23" s="36" t="str">
        <f>IF(COUNTIF(D19:D22,"Gris")&gt;0,"Gris",IF(COUNTIF(D19:D22,"Rojo")&gt;0,"Rojo",IF(COUNTIF(D19:D22,"Ámbar")&gt;0,"Ámbar","Verde")))</f>
        <v>Gris</v>
      </c>
      <c r="E23" s="11" t="s">
        <v>122</v>
      </c>
      <c r="F23" s="11"/>
      <c r="G23" s="37"/>
      <c r="H23" s="36" t="str">
        <f>IF(D23="Gris","No evaluado",IF(D23="Verde","Conforme",IF(D23="Ámbar","Parcial",IF(D23="Rojo","No conforme",""))))</f>
        <v>No evaluado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IF(D26="Gris","No evaluado",IF(D26="Verde","Conforme",IF(D26="Ámbar","Parcial",IF(D26="Rojo","No conforme",""))))</f>
        <v>No evaluado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IF(D27="Gris","No evaluado",IF(D27="Verde","Conforme",IF(D27="Ámbar","Parcial",IF(D27="Rojo","No conforme",""))))</f>
        <v>No evaluado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IF(D28="Gris","No evaluado",IF(D28="Verde","Conforme",IF(D28="Ámbar","Parcial",IF(D28="Rojo","No conforme",""))))</f>
        <v>No evaluado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IF(D29="Gris","No evaluado",IF(D29="Verde","Conforme",IF(D29="Ámbar","Parcial",IF(D29="Rojo","No conforme",""))))</f>
        <v>No evaluado</v>
      </c>
    </row>
    <row r="30" spans="1:8" ht="21.75" customHeight="1">
      <c r="A30" s="12" t="s">
        <v>128</v>
      </c>
      <c r="B30" s="12"/>
      <c r="C30" s="12"/>
      <c r="D30" s="36" t="str">
        <f>IF(COUNTIF(D26:D29,"Gris")&gt;0,"Gris",IF(COUNTIF(D26:D29,"Rojo")&gt;0,"Rojo",IF(COUNTIF(D26:D29,"Ámbar")&gt;0,"Ámbar","Verde")))</f>
        <v>Gris</v>
      </c>
      <c r="E30" s="11" t="s">
        <v>129</v>
      </c>
      <c r="F30" s="11"/>
      <c r="G30" s="37"/>
      <c r="H30" s="36" t="str">
        <f>IF(D30="Gris","No evaluado",IF(D30="Verde","Conforme",IF(D30="Ámbar","Parcial",IF(D30="Rojo","No conforme",""))))</f>
        <v>No evaluado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IF(D33="Gris","No evaluado",IF(D33="Verde","Conforme",IF(D33="Ámbar","Parcial",IF(D33="Rojo","No conforme",""))))</f>
        <v>No evaluado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No evaluado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No evaluado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No evaluado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No evaluado</v>
      </c>
    </row>
    <row r="38" spans="1:8" ht="21.75" customHeight="1">
      <c r="A38" s="12" t="s">
        <v>136</v>
      </c>
      <c r="B38" s="12"/>
      <c r="C38" s="12"/>
      <c r="D38" s="36" t="str">
        <f>IF(COUNTIF(D33:D37,"Gris")&gt;0,"Gris",IF(COUNTIF(D33:D37,"Rojo")&gt;0,"Rojo",IF(COUNTIF(D33:D37,"Ámbar")&gt;0,"Ámbar","Verde")))</f>
        <v>Gris</v>
      </c>
      <c r="E38" s="11" t="s">
        <v>137</v>
      </c>
      <c r="F38" s="11"/>
      <c r="G38" s="37"/>
      <c r="H38" s="36" t="str">
        <f t="shared" si="1"/>
        <v>No evaluado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172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IF(D41="Gris","No evaluado",IF(D41="Verde","Conforme",IF(D41="Ámbar","Parcial",IF(D41="Rojo","No conforme",""))))</f>
        <v>No evaluado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No evaluado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No evaluado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No evaluado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No evaluado</v>
      </c>
    </row>
    <row r="46" spans="1:8" ht="21.75" customHeight="1">
      <c r="A46" s="12" t="s">
        <v>173</v>
      </c>
      <c r="B46" s="12"/>
      <c r="C46" s="12"/>
      <c r="D46" s="36" t="str">
        <f>IF(COUNTIF(D41:D45,"Gris")&gt;0,"Gris",IF(COUNTIF(D41:D45,"Rojo")&gt;0,"Rojo",IF(COUNTIF(D41:D45,"Ámbar")&gt;0,"Ámbar","Verde")))</f>
        <v>Gris</v>
      </c>
      <c r="E46" s="11" t="s">
        <v>145</v>
      </c>
      <c r="F46" s="11"/>
      <c r="G46" s="37"/>
      <c r="H46" s="36" t="str">
        <f t="shared" si="2"/>
        <v>No evaluado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IF(D49="Gris","No evaluado",IF(D49="Verde","Conforme",IF(D49="Ámbar","Parcial",IF(D49="Rojo","No conforme",""))))</f>
        <v>No evaluado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No evaluado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No evaluado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No evaluado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No evaluado</v>
      </c>
    </row>
    <row r="54" spans="1:8" ht="21.75" customHeight="1">
      <c r="A54" s="12" t="s">
        <v>152</v>
      </c>
      <c r="B54" s="12"/>
      <c r="C54" s="12"/>
      <c r="D54" s="36" t="str">
        <f>IF(COUNTIF(D49:D53,"Gris")&gt;0,"Gris",IF(COUNTIF(D49:D53,"Rojo")&gt;0,"Rojo",IF(COUNTIF(D49:D53,"Ámbar")&gt;0,"Ámbar","Verde")))</f>
        <v>Gris</v>
      </c>
      <c r="E54" s="11" t="s">
        <v>153</v>
      </c>
      <c r="F54" s="11"/>
      <c r="G54" s="37"/>
      <c r="H54" s="36" t="str">
        <f t="shared" si="3"/>
        <v>No evaluado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174</v>
      </c>
      <c r="B56" s="13"/>
      <c r="C56" s="13"/>
      <c r="D56" s="13"/>
      <c r="E56" s="13"/>
      <c r="F56" s="13"/>
      <c r="G56" s="13"/>
      <c r="H56" s="13"/>
    </row>
    <row r="57" spans="1:8">
      <c r="A57" s="25" t="s">
        <v>175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 t="shared" ref="H57:H62" si="4">IF(D57="Gris","No evaluado",IF(D57="Verde","Conforme",IF(D57="Ámbar","Parcial",IF(D57="Rojo","No conforme",""))))</f>
        <v>No evaluado</v>
      </c>
    </row>
    <row r="58" spans="1:8" ht="30" customHeight="1">
      <c r="A58" s="28" t="s">
        <v>176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 t="shared" si="4"/>
        <v>No evaluado</v>
      </c>
    </row>
    <row r="59" spans="1:8" ht="30" customHeight="1">
      <c r="A59" s="25" t="s">
        <v>177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 t="shared" si="4"/>
        <v>No evaluado</v>
      </c>
    </row>
    <row r="60" spans="1:8" ht="30" customHeight="1">
      <c r="A60" s="28" t="s">
        <v>178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 t="shared" si="4"/>
        <v>No evaluado</v>
      </c>
    </row>
    <row r="61" spans="1:8">
      <c r="A61" s="25" t="s">
        <v>179</v>
      </c>
      <c r="B61" s="34"/>
      <c r="C61" s="35"/>
      <c r="D61" s="24" t="s">
        <v>6</v>
      </c>
      <c r="E61" s="34"/>
      <c r="F61" s="34"/>
      <c r="G61" s="35" t="s">
        <v>102</v>
      </c>
      <c r="H61" s="24" t="str">
        <f t="shared" si="4"/>
        <v>No evaluado</v>
      </c>
    </row>
    <row r="62" spans="1:8" ht="21.75" customHeight="1">
      <c r="A62" s="12" t="s">
        <v>180</v>
      </c>
      <c r="B62" s="12"/>
      <c r="C62" s="12"/>
      <c r="D62" s="36" t="str">
        <f>IF(COUNTIF(D57:D61,"Gris")&gt;0,"Gris",IF(COUNTIF(D57:D61,"Rojo")&gt;0,"Rojo",IF(COUNTIF(D57:D61,"Ámbar")&gt;0,"Ámbar","Verde")))</f>
        <v>Gris</v>
      </c>
      <c r="E62" s="11" t="s">
        <v>160</v>
      </c>
      <c r="F62" s="11"/>
      <c r="G62" s="37"/>
      <c r="H62" s="36" t="str">
        <f t="shared" si="4"/>
        <v>No evaluado</v>
      </c>
    </row>
    <row r="63" spans="1:8">
      <c r="A63" s="25"/>
      <c r="B63" s="25"/>
      <c r="C63" s="24"/>
      <c r="D63" s="24"/>
      <c r="E63" s="25"/>
      <c r="F63" s="25"/>
      <c r="G63" s="24"/>
      <c r="H63" s="24"/>
    </row>
    <row r="64" spans="1:8" ht="24" customHeight="1">
      <c r="A64" s="13" t="s">
        <v>154</v>
      </c>
      <c r="B64" s="13"/>
      <c r="C64" s="13"/>
      <c r="D64" s="13"/>
      <c r="E64" s="13"/>
      <c r="F64" s="13"/>
      <c r="G64" s="13"/>
      <c r="H64" s="13"/>
    </row>
    <row r="65" spans="1:8" ht="30" customHeight="1">
      <c r="A65" s="25" t="s">
        <v>155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>IF(D65="Gris","No evaluado",IF(D65="Verde","Conforme",IF(D65="Ámbar","Parcial",IF(D65="Rojo","No conforme",""))))</f>
        <v>No evaluado</v>
      </c>
    </row>
    <row r="66" spans="1:8" ht="30" customHeight="1">
      <c r="A66" s="28" t="s">
        <v>156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>IF(D66="Gris","No evaluado",IF(D66="Verde","Conforme",IF(D66="Ámbar","Parcial",IF(D66="Rojo","No conforme",""))))</f>
        <v>No evaluado</v>
      </c>
    </row>
    <row r="67" spans="1:8">
      <c r="A67" s="25" t="s">
        <v>157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>IF(D67="Gris","No evaluado",IF(D67="Verde","Conforme",IF(D67="Ámbar","Parcial",IF(D67="Rojo","No conforme",""))))</f>
        <v>No evaluado</v>
      </c>
    </row>
    <row r="68" spans="1:8">
      <c r="A68" s="28" t="s">
        <v>158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>IF(D68="Gris","No evaluado",IF(D68="Verde","Conforme",IF(D68="Ámbar","Parcial",IF(D68="Rojo","No conforme",""))))</f>
        <v>No evaluado</v>
      </c>
    </row>
    <row r="69" spans="1:8" ht="21.75" customHeight="1">
      <c r="A69" s="12" t="s">
        <v>159</v>
      </c>
      <c r="B69" s="12"/>
      <c r="C69" s="12"/>
      <c r="D69" s="36" t="str">
        <f>IF(COUNTIF(D65:D68,"Gris")&gt;0,"Gris",IF(COUNTIF(D65:D68,"Rojo")&gt;0,"Rojo",IF(COUNTIF(D65:D68,"Ámbar")&gt;0,"Ámbar","Verde")))</f>
        <v>Gris</v>
      </c>
      <c r="E69" s="11" t="s">
        <v>181</v>
      </c>
      <c r="F69" s="11"/>
      <c r="G69" s="37"/>
      <c r="H69" s="36" t="str">
        <f>IF(D69="Gris","No evaluado",IF(D69="Verde","Conforme",IF(D69="Ámbar","Parcial",IF(D69="Rojo","No conforme",""))))</f>
        <v>No evaluado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 ht="24" customHeight="1">
      <c r="A71" s="13" t="s">
        <v>161</v>
      </c>
      <c r="B71" s="13"/>
      <c r="C71" s="13"/>
      <c r="D71" s="13"/>
      <c r="E71" s="13"/>
      <c r="F71" s="13"/>
      <c r="G71" s="13"/>
      <c r="H71" s="13"/>
    </row>
    <row r="72" spans="1:8">
      <c r="A72" s="28" t="s">
        <v>162</v>
      </c>
      <c r="B72" s="34"/>
      <c r="C72" s="35"/>
      <c r="D72" s="27" t="s">
        <v>6</v>
      </c>
      <c r="E72" s="34"/>
      <c r="F72" s="34"/>
      <c r="G72" s="35" t="s">
        <v>102</v>
      </c>
      <c r="H72" s="27" t="str">
        <f t="shared" ref="H72:H77" si="5">IF(D72="Gris","No evaluado",IF(D72="Verde","Conforme",IF(D72="Ámbar","Parcial",IF(D72="Rojo","No conforme",""))))</f>
        <v>No evaluado</v>
      </c>
    </row>
    <row r="73" spans="1:8" ht="30" customHeight="1">
      <c r="A73" s="25" t="s">
        <v>163</v>
      </c>
      <c r="B73" s="34"/>
      <c r="C73" s="35"/>
      <c r="D73" s="24" t="s">
        <v>6</v>
      </c>
      <c r="E73" s="34"/>
      <c r="F73" s="34"/>
      <c r="G73" s="35" t="s">
        <v>102</v>
      </c>
      <c r="H73" s="24" t="str">
        <f t="shared" si="5"/>
        <v>No evaluado</v>
      </c>
    </row>
    <row r="74" spans="1:8">
      <c r="A74" s="28" t="s">
        <v>164</v>
      </c>
      <c r="B74" s="34"/>
      <c r="C74" s="35"/>
      <c r="D74" s="27" t="s">
        <v>6</v>
      </c>
      <c r="E74" s="34"/>
      <c r="F74" s="34"/>
      <c r="G74" s="35" t="s">
        <v>102</v>
      </c>
      <c r="H74" s="27" t="str">
        <f t="shared" si="5"/>
        <v>No evaluado</v>
      </c>
    </row>
    <row r="75" spans="1:8" ht="30" customHeight="1">
      <c r="A75" s="25" t="s">
        <v>165</v>
      </c>
      <c r="B75" s="34"/>
      <c r="C75" s="35"/>
      <c r="D75" s="24" t="s">
        <v>6</v>
      </c>
      <c r="E75" s="34"/>
      <c r="F75" s="34"/>
      <c r="G75" s="35" t="s">
        <v>102</v>
      </c>
      <c r="H75" s="24" t="str">
        <f t="shared" si="5"/>
        <v>No evaluado</v>
      </c>
    </row>
    <row r="76" spans="1:8" ht="30" customHeight="1">
      <c r="A76" s="28" t="s">
        <v>166</v>
      </c>
      <c r="B76" s="34"/>
      <c r="C76" s="35"/>
      <c r="D76" s="27" t="s">
        <v>6</v>
      </c>
      <c r="E76" s="34"/>
      <c r="F76" s="34"/>
      <c r="G76" s="35" t="s">
        <v>102</v>
      </c>
      <c r="H76" s="27" t="str">
        <f t="shared" si="5"/>
        <v>No evaluado</v>
      </c>
    </row>
    <row r="77" spans="1:8" ht="21.75" customHeight="1">
      <c r="A77" s="12" t="s">
        <v>167</v>
      </c>
      <c r="B77" s="12"/>
      <c r="C77" s="12"/>
      <c r="D77" s="36" t="str">
        <f>IF(COUNTIF(D72:D76,"Gris")&gt;0,"Gris",IF(COUNTIF(D72:D76,"Rojo")&gt;0,"Rojo",IF(COUNTIF(D72:D76,"Ámbar")&gt;0,"Ámbar","Verde")))</f>
        <v>Gris</v>
      </c>
      <c r="E77" s="11" t="s">
        <v>182</v>
      </c>
      <c r="F77" s="11"/>
      <c r="G77" s="37"/>
      <c r="H77" s="36" t="str">
        <f t="shared" si="5"/>
        <v>No evaluado</v>
      </c>
    </row>
    <row r="78" spans="1:8">
      <c r="A78" s="28"/>
      <c r="B78" s="28"/>
      <c r="C78" s="27"/>
      <c r="D78" s="27"/>
      <c r="E78" s="28"/>
      <c r="F78" s="28"/>
      <c r="G78" s="27"/>
      <c r="H78" s="27"/>
    </row>
    <row r="79" spans="1:8">
      <c r="A79" s="25"/>
      <c r="B79" s="25"/>
      <c r="C79" s="24"/>
      <c r="D79" s="24"/>
      <c r="E79" s="25"/>
      <c r="F79" s="25"/>
      <c r="G79" s="24"/>
      <c r="H79" s="24"/>
    </row>
    <row r="80" spans="1:8" ht="42" customHeight="1">
      <c r="A80" s="14" t="s">
        <v>169</v>
      </c>
      <c r="B80" s="14"/>
      <c r="C80" s="14"/>
      <c r="D80" s="14"/>
      <c r="E80" s="14"/>
      <c r="F80" s="14"/>
      <c r="G80" s="14"/>
      <c r="H80" s="14"/>
    </row>
    <row r="81" spans="1:8" ht="15.75" customHeight="1">
      <c r="A81" s="10" t="s">
        <v>170</v>
      </c>
      <c r="B81" s="10"/>
      <c r="C81" s="10"/>
      <c r="D81" s="38" t="str">
        <f>IF(OR(D9="Gris",D16="Gris",D23="Gris",D30="Gris",D38="Gris",D46="Gris",D54="Gris",D62="Gris",D69="Gris",D77="Gris"),"Gris",IF(OR(D9="Rojo",D16="Rojo",D23="Rojo",D30="Rojo",D38="Rojo",D46="Rojo",D54="Rojo",D62="Rojo",D69="Rojo",D77="Rojo"),"Rojo",IF(OR(D9="Ámbar",D16="Ámbar",D23="Ámbar",D30="Ámbar",D38="Ámbar",D46="Ámbar",D54="Ámbar",D62="Ámbar",D69="Ámbar",D77="Ámbar"),"Ámbar","Verde")))</f>
        <v>Gris</v>
      </c>
      <c r="E81" s="39"/>
      <c r="F81" s="39"/>
      <c r="G81" s="39"/>
      <c r="H81" s="39"/>
    </row>
    <row r="83" spans="1:8">
      <c r="A83" s="9" t="s">
        <v>31</v>
      </c>
      <c r="B83" s="9"/>
      <c r="C83" s="9"/>
      <c r="D83" s="9"/>
      <c r="E83" s="9"/>
      <c r="F83" s="9"/>
      <c r="G83" s="9"/>
      <c r="H83" s="9"/>
    </row>
  </sheetData>
  <mergeCells count="34">
    <mergeCell ref="A83:H83"/>
    <mergeCell ref="A71:H71"/>
    <mergeCell ref="A77:C77"/>
    <mergeCell ref="E77:F77"/>
    <mergeCell ref="A80:H80"/>
    <mergeCell ref="A81:C81"/>
    <mergeCell ref="A56:H56"/>
    <mergeCell ref="A62:C62"/>
    <mergeCell ref="E62:F62"/>
    <mergeCell ref="A64:H64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55" priority="2" operator="containsText" text="Gris">
      <formula>NOT(ISERROR(SEARCH("Gris",D4)))</formula>
    </cfRule>
    <cfRule type="containsText" dxfId="54" priority="3" operator="containsText" text="Verde">
      <formula>NOT(ISERROR(SEARCH("Verde",D4)))</formula>
    </cfRule>
    <cfRule type="containsText" dxfId="53" priority="4" operator="containsText" text="Ámbar">
      <formula>NOT(ISERROR(SEARCH("Ámbar",D4)))</formula>
    </cfRule>
    <cfRule type="containsText" dxfId="52" priority="5" operator="containsText" text="Rojo">
      <formula>NOT(ISERROR(SEARCH("Rojo",D4)))</formula>
    </cfRule>
  </conditionalFormatting>
  <conditionalFormatting sqref="D12:D15">
    <cfRule type="containsText" dxfId="51" priority="22" operator="containsText" text="Gris">
      <formula>NOT(ISERROR(SEARCH("Gris",D12)))</formula>
    </cfRule>
    <cfRule type="containsText" dxfId="50" priority="23" operator="containsText" text="Verde">
      <formula>NOT(ISERROR(SEARCH("Verde",D12)))</formula>
    </cfRule>
    <cfRule type="containsText" dxfId="49" priority="24" operator="containsText" text="Ámbar">
      <formula>NOT(ISERROR(SEARCH("Ámbar",D12)))</formula>
    </cfRule>
    <cfRule type="containsText" dxfId="48" priority="25" operator="containsText" text="Rojo">
      <formula>NOT(ISERROR(SEARCH("Rojo",D12)))</formula>
    </cfRule>
  </conditionalFormatting>
  <conditionalFormatting sqref="D19:D22">
    <cfRule type="containsText" dxfId="47" priority="38" operator="containsText" text="Gris">
      <formula>NOT(ISERROR(SEARCH("Gris",D19)))</formula>
    </cfRule>
    <cfRule type="containsText" dxfId="46" priority="39" operator="containsText" text="Verde">
      <formula>NOT(ISERROR(SEARCH("Verde",D19)))</formula>
    </cfRule>
    <cfRule type="containsText" dxfId="45" priority="40" operator="containsText" text="Ámbar">
      <formula>NOT(ISERROR(SEARCH("Ámbar",D19)))</formula>
    </cfRule>
    <cfRule type="containsText" dxfId="44" priority="41" operator="containsText" text="Rojo">
      <formula>NOT(ISERROR(SEARCH("Rojo",D19)))</formula>
    </cfRule>
  </conditionalFormatting>
  <conditionalFormatting sqref="D26:D29">
    <cfRule type="containsText" dxfId="43" priority="54" operator="containsText" text="Gris">
      <formula>NOT(ISERROR(SEARCH("Gris",D26)))</formula>
    </cfRule>
    <cfRule type="containsText" dxfId="42" priority="55" operator="containsText" text="Verde">
      <formula>NOT(ISERROR(SEARCH("Verde",D26)))</formula>
    </cfRule>
    <cfRule type="containsText" dxfId="41" priority="56" operator="containsText" text="Ámbar">
      <formula>NOT(ISERROR(SEARCH("Ámbar",D26)))</formula>
    </cfRule>
    <cfRule type="containsText" dxfId="40" priority="57" operator="containsText" text="Rojo">
      <formula>NOT(ISERROR(SEARCH("Rojo",D26)))</formula>
    </cfRule>
  </conditionalFormatting>
  <conditionalFormatting sqref="D33:D37">
    <cfRule type="containsText" dxfId="39" priority="70" operator="containsText" text="Gris">
      <formula>NOT(ISERROR(SEARCH("Gris",D33)))</formula>
    </cfRule>
    <cfRule type="containsText" dxfId="38" priority="71" operator="containsText" text="Verde">
      <formula>NOT(ISERROR(SEARCH("Verde",D33)))</formula>
    </cfRule>
    <cfRule type="containsText" dxfId="37" priority="72" operator="containsText" text="Ámbar">
      <formula>NOT(ISERROR(SEARCH("Ámbar",D33)))</formula>
    </cfRule>
    <cfRule type="containsText" dxfId="36" priority="73" operator="containsText" text="Rojo">
      <formula>NOT(ISERROR(SEARCH("Rojo",D33)))</formula>
    </cfRule>
  </conditionalFormatting>
  <conditionalFormatting sqref="D41:D45">
    <cfRule type="containsText" dxfId="35" priority="90" operator="containsText" text="Gris">
      <formula>NOT(ISERROR(SEARCH("Gris",D41)))</formula>
    </cfRule>
    <cfRule type="containsText" dxfId="34" priority="91" operator="containsText" text="Verde">
      <formula>NOT(ISERROR(SEARCH("Verde",D41)))</formula>
    </cfRule>
    <cfRule type="containsText" dxfId="33" priority="92" operator="containsText" text="Ámbar">
      <formula>NOT(ISERROR(SEARCH("Ámbar",D41)))</formula>
    </cfRule>
    <cfRule type="containsText" dxfId="32" priority="93" operator="containsText" text="Rojo">
      <formula>NOT(ISERROR(SEARCH("Rojo",D41)))</formula>
    </cfRule>
  </conditionalFormatting>
  <conditionalFormatting sqref="D49:D53">
    <cfRule type="containsText" dxfId="31" priority="110" operator="containsText" text="Gris">
      <formula>NOT(ISERROR(SEARCH("Gris",D49)))</formula>
    </cfRule>
    <cfRule type="containsText" dxfId="30" priority="111" operator="containsText" text="Verde">
      <formula>NOT(ISERROR(SEARCH("Verde",D49)))</formula>
    </cfRule>
    <cfRule type="containsText" dxfId="29" priority="112" operator="containsText" text="Ámbar">
      <formula>NOT(ISERROR(SEARCH("Ámbar",D49)))</formula>
    </cfRule>
    <cfRule type="containsText" dxfId="28" priority="113" operator="containsText" text="Rojo">
      <formula>NOT(ISERROR(SEARCH("Rojo",D49)))</formula>
    </cfRule>
  </conditionalFormatting>
  <conditionalFormatting sqref="D57:D61">
    <cfRule type="containsText" dxfId="27" priority="130" operator="containsText" text="Gris">
      <formula>NOT(ISERROR(SEARCH("Gris",D57)))</formula>
    </cfRule>
    <cfRule type="containsText" dxfId="26" priority="131" operator="containsText" text="Verde">
      <formula>NOT(ISERROR(SEARCH("Verde",D57)))</formula>
    </cfRule>
    <cfRule type="containsText" dxfId="25" priority="132" operator="containsText" text="Ámbar">
      <formula>NOT(ISERROR(SEARCH("Ámbar",D57)))</formula>
    </cfRule>
    <cfRule type="containsText" dxfId="24" priority="133" operator="containsText" text="Rojo">
      <formula>NOT(ISERROR(SEARCH("Rojo",D57)))</formula>
    </cfRule>
  </conditionalFormatting>
  <conditionalFormatting sqref="D65:D68">
    <cfRule type="containsText" dxfId="23" priority="150" operator="containsText" text="Gris">
      <formula>NOT(ISERROR(SEARCH("Gris",D65)))</formula>
    </cfRule>
    <cfRule type="containsText" dxfId="22" priority="151" operator="containsText" text="Verde">
      <formula>NOT(ISERROR(SEARCH("Verde",D65)))</formula>
    </cfRule>
    <cfRule type="containsText" dxfId="21" priority="152" operator="containsText" text="Ámbar">
      <formula>NOT(ISERROR(SEARCH("Ámbar",D65)))</formula>
    </cfRule>
    <cfRule type="containsText" dxfId="20" priority="153" operator="containsText" text="Rojo">
      <formula>NOT(ISERROR(SEARCH("Rojo",D65)))</formula>
    </cfRule>
  </conditionalFormatting>
  <conditionalFormatting sqref="D72:D76">
    <cfRule type="containsText" dxfId="19" priority="166" operator="containsText" text="Gris">
      <formula>NOT(ISERROR(SEARCH("Gris",D72)))</formula>
    </cfRule>
    <cfRule type="containsText" dxfId="18" priority="167" operator="containsText" text="Verde">
      <formula>NOT(ISERROR(SEARCH("Verde",D72)))</formula>
    </cfRule>
    <cfRule type="containsText" dxfId="17" priority="168" operator="containsText" text="Ámbar">
      <formula>NOT(ISERROR(SEARCH("Ámbar",D72)))</formula>
    </cfRule>
    <cfRule type="containsText" dxfId="16" priority="169" operator="containsText" text="Rojo">
      <formula>NOT(ISERROR(SEARCH("Rojo",D72)))</formula>
    </cfRule>
  </conditionalFormatting>
  <dataValidations count="3">
    <dataValidation type="list" allowBlank="1" sqref="D4:D8 D12:D15 D19:D22 D26:D29 D33:D37 D41:D45 D49:D53 D57:D61 D65:D68 D72:D76" xr:uid="{00000000-0002-0000-0300-000000000000}">
      <formula1>"Gris,Verde,Ámbar,Rojo"</formula1>
      <formula2>0</formula2>
    </dataValidation>
    <dataValidation type="list" allowBlank="1" sqref="C4:C8 C12:C15 C19:C22 C26:C29 C33:C37 C41:C45 C49:C53 C57:C61 C65:C68 C72:C76" xr:uid="{00000000-0002-0000-0300-000001000000}">
      <formula1>"Completa,Adecuada,Parcial,Insuficiente,Ausente"</formula1>
      <formula2>0</formula2>
    </dataValidation>
    <dataValidation type="list" allowBlank="1" sqref="G4:G8 G12:G15 G19:G22 G26:G29 G33:G37 G41:G45 G49:G53 G57:G61 G65:G68 G72:G76" xr:uid="{00000000-0002-0000-0300-000002000000}">
      <formula1>"Crítica,Alta,Media,Baja"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02545"/>
  </sheetPr>
  <dimension ref="A1:H31"/>
  <sheetViews>
    <sheetView showGridLines="0" tabSelected="1" zoomScaleNormal="100" workbookViewId="0">
      <pane ySplit="2" topLeftCell="A3" activePane="bottomLeft" state="frozen"/>
      <selection pane="bottomLeft" activeCell="P14" sqref="P14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183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184</v>
      </c>
      <c r="B3" s="13"/>
      <c r="C3" s="13"/>
      <c r="D3" s="13"/>
      <c r="E3" s="13"/>
      <c r="F3" s="13"/>
      <c r="G3" s="13"/>
      <c r="H3" s="13"/>
    </row>
    <row r="4" spans="1:8">
      <c r="A4" s="28" t="s">
        <v>185</v>
      </c>
      <c r="B4" s="34"/>
      <c r="C4" s="35"/>
      <c r="D4" s="27" t="s">
        <v>6</v>
      </c>
      <c r="E4" s="34"/>
      <c r="F4" s="34"/>
      <c r="G4" s="35" t="s">
        <v>102</v>
      </c>
      <c r="H4" s="27" t="str">
        <f>IF(D4="Gris","No evaluado",IF(D4="Verde","Conforme",IF(D4="Ámbar","Parcial",IF(D4="Rojo","No conforme",""))))</f>
        <v>No evaluado</v>
      </c>
    </row>
    <row r="5" spans="1:8" ht="30" customHeight="1">
      <c r="A5" s="25" t="s">
        <v>186</v>
      </c>
      <c r="B5" s="34"/>
      <c r="C5" s="35"/>
      <c r="D5" s="24" t="s">
        <v>6</v>
      </c>
      <c r="E5" s="34"/>
      <c r="F5" s="34"/>
      <c r="G5" s="35" t="s">
        <v>102</v>
      </c>
      <c r="H5" s="24" t="str">
        <f>IF(D5="Gris","No evaluado",IF(D5="Verde","Conforme",IF(D5="Ámbar","Parcial",IF(D5="Rojo","No conforme",""))))</f>
        <v>No evaluado</v>
      </c>
    </row>
    <row r="6" spans="1:8">
      <c r="A6" s="28" t="s">
        <v>187</v>
      </c>
      <c r="B6" s="34"/>
      <c r="C6" s="35"/>
      <c r="D6" s="27" t="s">
        <v>6</v>
      </c>
      <c r="E6" s="34"/>
      <c r="F6" s="34"/>
      <c r="G6" s="35" t="s">
        <v>102</v>
      </c>
      <c r="H6" s="27" t="str">
        <f>IF(D6="Gris","No evaluado",IF(D6="Verde","Conforme",IF(D6="Ámbar","Parcial",IF(D6="Rojo","No conforme",""))))</f>
        <v>No evaluado</v>
      </c>
    </row>
    <row r="7" spans="1:8" ht="21.75" customHeight="1">
      <c r="A7" s="12" t="s">
        <v>188</v>
      </c>
      <c r="B7" s="12"/>
      <c r="C7" s="12"/>
      <c r="D7" s="36" t="str">
        <f>IF(COUNTIF(D4:D6,"Gris")&gt;0,"Gris",IF(COUNTIF(D4:D6,"Rojo")&gt;0,"Rojo",IF(COUNTIF(D4:D6,"Ámbar")&gt;0,"Ámbar","Verde")))</f>
        <v>Gris</v>
      </c>
      <c r="E7" s="11" t="s">
        <v>108</v>
      </c>
      <c r="F7" s="11"/>
      <c r="G7" s="37"/>
      <c r="H7" s="36" t="str">
        <f>IF(D7="Gris","No evaluado",IF(D7="Verde","Conforme",IF(D7="Ámbar","Parcial",IF(D7="Rojo","No conforme",""))))</f>
        <v>No evaluado</v>
      </c>
    </row>
    <row r="8" spans="1:8">
      <c r="A8" s="28"/>
      <c r="B8" s="28"/>
      <c r="C8" s="27"/>
      <c r="D8" s="27"/>
      <c r="E8" s="28"/>
      <c r="F8" s="28"/>
      <c r="G8" s="27"/>
      <c r="H8" s="27"/>
    </row>
    <row r="9" spans="1:8" ht="24" customHeight="1">
      <c r="A9" s="13" t="s">
        <v>189</v>
      </c>
      <c r="B9" s="13"/>
      <c r="C9" s="13"/>
      <c r="D9" s="13"/>
      <c r="E9" s="13"/>
      <c r="F9" s="13"/>
      <c r="G9" s="13"/>
      <c r="H9" s="13"/>
    </row>
    <row r="10" spans="1:8">
      <c r="A10" s="28" t="s">
        <v>190</v>
      </c>
      <c r="B10" s="34"/>
      <c r="C10" s="35"/>
      <c r="D10" s="27" t="s">
        <v>6</v>
      </c>
      <c r="E10" s="34"/>
      <c r="F10" s="34"/>
      <c r="G10" s="35" t="s">
        <v>102</v>
      </c>
      <c r="H10" s="27" t="str">
        <f>IF(D10="Gris","No evaluado",IF(D10="Verde","Conforme",IF(D10="Ámbar","Parcial",IF(D10="Rojo","No conforme",""))))</f>
        <v>No evaluado</v>
      </c>
    </row>
    <row r="11" spans="1:8" ht="30" customHeight="1">
      <c r="A11" s="25" t="s">
        <v>191</v>
      </c>
      <c r="B11" s="34"/>
      <c r="C11" s="35"/>
      <c r="D11" s="24" t="s">
        <v>6</v>
      </c>
      <c r="E11" s="34"/>
      <c r="F11" s="34"/>
      <c r="G11" s="35" t="s">
        <v>102</v>
      </c>
      <c r="H11" s="24" t="str">
        <f>IF(D11="Gris","No evaluado",IF(D11="Verde","Conforme",IF(D11="Ámbar","Parcial",IF(D11="Rojo","No conforme",""))))</f>
        <v>No evaluado</v>
      </c>
    </row>
    <row r="12" spans="1:8" ht="30" customHeight="1">
      <c r="A12" s="28" t="s">
        <v>192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IF(D12="Gris","No evaluado",IF(D12="Verde","Conforme",IF(D12="Ámbar","Parcial",IF(D12="Rojo","No conforme",""))))</f>
        <v>No evaluado</v>
      </c>
    </row>
    <row r="13" spans="1:8" ht="21.75" customHeight="1">
      <c r="A13" s="12" t="s">
        <v>193</v>
      </c>
      <c r="B13" s="12"/>
      <c r="C13" s="12"/>
      <c r="D13" s="36" t="str">
        <f>IF(COUNTIF(D10:D12,"Gris")&gt;0,"Gris",IF(COUNTIF(D10:D12,"Rojo")&gt;0,"Rojo",IF(COUNTIF(D10:D12,"Ámbar")&gt;0,"Ámbar","Verde")))</f>
        <v>Gris</v>
      </c>
      <c r="E13" s="11" t="s">
        <v>194</v>
      </c>
      <c r="F13" s="11"/>
      <c r="G13" s="37"/>
      <c r="H13" s="36" t="str">
        <f>IF(D13="Gris","No evaluado",IF(D13="Verde","Conforme",IF(D13="Ámbar","Parcial",IF(D13="Rojo","No conforme",""))))</f>
        <v>No evaluado</v>
      </c>
    </row>
    <row r="14" spans="1:8">
      <c r="A14" s="28"/>
      <c r="B14" s="28"/>
      <c r="C14" s="27"/>
      <c r="D14" s="27"/>
      <c r="E14" s="28"/>
      <c r="F14" s="28"/>
      <c r="G14" s="27"/>
      <c r="H14" s="27"/>
    </row>
    <row r="15" spans="1:8" ht="24" customHeight="1">
      <c r="A15" s="13" t="s">
        <v>195</v>
      </c>
      <c r="B15" s="13"/>
      <c r="C15" s="13"/>
      <c r="D15" s="13"/>
      <c r="E15" s="13"/>
      <c r="F15" s="13"/>
      <c r="G15" s="13"/>
      <c r="H15" s="13"/>
    </row>
    <row r="16" spans="1:8" ht="30" customHeight="1">
      <c r="A16" s="28" t="s">
        <v>196</v>
      </c>
      <c r="B16" s="34"/>
      <c r="C16" s="35"/>
      <c r="D16" s="27" t="s">
        <v>6</v>
      </c>
      <c r="E16" s="34"/>
      <c r="F16" s="34"/>
      <c r="G16" s="35" t="s">
        <v>102</v>
      </c>
      <c r="H16" s="27" t="str">
        <f>IF(D16="Gris","No evaluado",IF(D16="Verde","Conforme",IF(D16="Ámbar","Parcial",IF(D16="Rojo","No conforme",""))))</f>
        <v>No evaluado</v>
      </c>
    </row>
    <row r="17" spans="1:8" ht="30" customHeight="1">
      <c r="A17" s="25" t="s">
        <v>197</v>
      </c>
      <c r="B17" s="34"/>
      <c r="C17" s="35"/>
      <c r="D17" s="24" t="s">
        <v>6</v>
      </c>
      <c r="E17" s="34"/>
      <c r="F17" s="34"/>
      <c r="G17" s="35" t="s">
        <v>102</v>
      </c>
      <c r="H17" s="24" t="str">
        <f>IF(D17="Gris","No evaluado",IF(D17="Verde","Conforme",IF(D17="Ámbar","Parcial",IF(D17="Rojo","No conforme",""))))</f>
        <v>No evaluado</v>
      </c>
    </row>
    <row r="18" spans="1:8">
      <c r="A18" s="28" t="s">
        <v>198</v>
      </c>
      <c r="B18" s="34"/>
      <c r="C18" s="35"/>
      <c r="D18" s="27" t="s">
        <v>6</v>
      </c>
      <c r="E18" s="34"/>
      <c r="F18" s="34"/>
      <c r="G18" s="35" t="s">
        <v>102</v>
      </c>
      <c r="H18" s="27" t="str">
        <f>IF(D18="Gris","No evaluado",IF(D18="Verde","Conforme",IF(D18="Ámbar","Parcial",IF(D18="Rojo","No conforme",""))))</f>
        <v>No evaluado</v>
      </c>
    </row>
    <row r="19" spans="1:8" ht="30" customHeight="1">
      <c r="A19" s="25" t="s">
        <v>199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IF(D19="Gris","No evaluado",IF(D19="Verde","Conforme",IF(D19="Ámbar","Parcial",IF(D19="Rojo","No conforme",""))))</f>
        <v>No evaluado</v>
      </c>
    </row>
    <row r="20" spans="1:8" ht="21.75" customHeight="1">
      <c r="A20" s="12" t="s">
        <v>200</v>
      </c>
      <c r="B20" s="12"/>
      <c r="C20" s="12"/>
      <c r="D20" s="36" t="str">
        <f>IF(COUNTIF(D16:D19,"Gris")&gt;0,"Gris",IF(COUNTIF(D16:D19,"Rojo")&gt;0,"Rojo",IF(COUNTIF(D16:D19,"Ámbar")&gt;0,"Ámbar","Verde")))</f>
        <v>Gris</v>
      </c>
      <c r="E20" s="11" t="s">
        <v>201</v>
      </c>
      <c r="F20" s="11"/>
      <c r="G20" s="37"/>
      <c r="H20" s="36" t="str">
        <f>IF(D20="Gris","No evaluado",IF(D20="Verde","Conforme",IF(D20="Ámbar","Parcial",IF(D20="Rojo","No conforme",""))))</f>
        <v>No evaluado</v>
      </c>
    </row>
    <row r="21" spans="1:8">
      <c r="A21" s="25"/>
      <c r="B21" s="25"/>
      <c r="C21" s="24"/>
      <c r="D21" s="24"/>
      <c r="E21" s="25"/>
      <c r="F21" s="25"/>
      <c r="G21" s="24"/>
      <c r="H21" s="24"/>
    </row>
    <row r="22" spans="1:8" ht="24" customHeight="1">
      <c r="A22" s="13" t="s">
        <v>202</v>
      </c>
      <c r="B22" s="13"/>
      <c r="C22" s="13"/>
      <c r="D22" s="13"/>
      <c r="E22" s="13"/>
      <c r="F22" s="13"/>
      <c r="G22" s="13"/>
      <c r="H22" s="13"/>
    </row>
    <row r="23" spans="1:8" ht="30" customHeight="1">
      <c r="A23" s="25" t="s">
        <v>203</v>
      </c>
      <c r="B23" s="34"/>
      <c r="C23" s="35"/>
      <c r="D23" s="24" t="s">
        <v>6</v>
      </c>
      <c r="E23" s="34"/>
      <c r="F23" s="34"/>
      <c r="G23" s="35" t="s">
        <v>102</v>
      </c>
      <c r="H23" s="24" t="str">
        <f>IF(D23="Gris","No evaluado",IF(D23="Verde","Conforme",IF(D23="Ámbar","Parcial",IF(D23="Rojo","No conforme",""))))</f>
        <v>No evaluado</v>
      </c>
    </row>
    <row r="24" spans="1:8">
      <c r="A24" s="28" t="s">
        <v>204</v>
      </c>
      <c r="B24" s="34"/>
      <c r="C24" s="35"/>
      <c r="D24" s="27" t="s">
        <v>6</v>
      </c>
      <c r="E24" s="34"/>
      <c r="F24" s="34"/>
      <c r="G24" s="35" t="s">
        <v>102</v>
      </c>
      <c r="H24" s="27" t="str">
        <f>IF(D24="Gris","No evaluado",IF(D24="Verde","Conforme",IF(D24="Ámbar","Parcial",IF(D24="Rojo","No conforme",""))))</f>
        <v>No evaluado</v>
      </c>
    </row>
    <row r="25" spans="1:8" ht="21.75" customHeight="1">
      <c r="A25" s="12" t="s">
        <v>205</v>
      </c>
      <c r="B25" s="12"/>
      <c r="C25" s="12"/>
      <c r="D25" s="36" t="str">
        <f>IF(COUNTIF(D23:D24,"Gris")&gt;0,"Gris",IF(COUNTIF(D23:D24,"Rojo")&gt;0,"Rojo",IF(COUNTIF(D23:D24,"Ámbar")&gt;0,"Ámbar","Verde")))</f>
        <v>Gris</v>
      </c>
      <c r="E25" s="11" t="s">
        <v>206</v>
      </c>
      <c r="F25" s="11"/>
      <c r="G25" s="37"/>
      <c r="H25" s="36" t="str">
        <f>IF(D25="Gris","No evaluado",IF(D25="Verde","Conforme",IF(D25="Ámbar","Parcial",IF(D25="Rojo","No conforme",""))))</f>
        <v>No evaluado</v>
      </c>
    </row>
    <row r="26" spans="1:8">
      <c r="A26" s="28"/>
      <c r="B26" s="28"/>
      <c r="C26" s="27"/>
      <c r="D26" s="27"/>
      <c r="E26" s="28"/>
      <c r="F26" s="28"/>
      <c r="G26" s="27"/>
      <c r="H26" s="27"/>
    </row>
    <row r="27" spans="1:8">
      <c r="A27" s="25"/>
      <c r="B27" s="25"/>
      <c r="C27" s="24"/>
      <c r="D27" s="24"/>
      <c r="E27" s="25"/>
      <c r="F27" s="25"/>
      <c r="G27" s="24"/>
      <c r="H27" s="24"/>
    </row>
    <row r="28" spans="1:8" ht="42" customHeight="1">
      <c r="A28" s="14" t="s">
        <v>169</v>
      </c>
      <c r="B28" s="14"/>
      <c r="C28" s="14"/>
      <c r="D28" s="14"/>
      <c r="E28" s="14"/>
      <c r="F28" s="14"/>
      <c r="G28" s="14"/>
      <c r="H28" s="14"/>
    </row>
    <row r="29" spans="1:8" ht="15.75" customHeight="1">
      <c r="A29" s="10" t="s">
        <v>170</v>
      </c>
      <c r="B29" s="10"/>
      <c r="C29" s="10"/>
      <c r="D29" s="38" t="str">
        <f>IF(OR(D7="Gris",D13="Gris",D20="Gris",D25="Gris"),"Gris",IF(OR(D7="Rojo",D13="Rojo",D20="Rojo",D25="Rojo"),"Rojo",IF(OR(D7="Ámbar",D13="Ámbar",D20="Ámbar",D25="Ámbar"),"Ámbar","Verde")))</f>
        <v>Gris</v>
      </c>
      <c r="E29" s="39"/>
      <c r="F29" s="39"/>
      <c r="G29" s="39"/>
      <c r="H29" s="39"/>
    </row>
    <row r="31" spans="1:8">
      <c r="A31" s="9" t="s">
        <v>31</v>
      </c>
      <c r="B31" s="9"/>
      <c r="C31" s="9"/>
      <c r="D31" s="9"/>
      <c r="E31" s="9"/>
      <c r="F31" s="9"/>
      <c r="G31" s="9"/>
      <c r="H31" s="9"/>
    </row>
  </sheetData>
  <mergeCells count="16">
    <mergeCell ref="A31:H31"/>
    <mergeCell ref="A22:H22"/>
    <mergeCell ref="A25:C25"/>
    <mergeCell ref="E25:F25"/>
    <mergeCell ref="A28:H28"/>
    <mergeCell ref="A29:C29"/>
    <mergeCell ref="A13:C13"/>
    <mergeCell ref="E13:F13"/>
    <mergeCell ref="A15:H15"/>
    <mergeCell ref="A20:C20"/>
    <mergeCell ref="E20:F20"/>
    <mergeCell ref="A1:H1"/>
    <mergeCell ref="A3:H3"/>
    <mergeCell ref="A7:C7"/>
    <mergeCell ref="E7:F7"/>
    <mergeCell ref="A9:H9"/>
  </mergeCells>
  <conditionalFormatting sqref="D4:D6">
    <cfRule type="containsText" dxfId="15" priority="2" operator="containsText" text="Gris">
      <formula>NOT(ISERROR(SEARCH("Gris",D4)))</formula>
    </cfRule>
    <cfRule type="containsText" dxfId="14" priority="3" operator="containsText" text="Verde">
      <formula>NOT(ISERROR(SEARCH("Verde",D4)))</formula>
    </cfRule>
    <cfRule type="containsText" dxfId="13" priority="4" operator="containsText" text="Ámbar">
      <formula>NOT(ISERROR(SEARCH("Ámbar",D4)))</formula>
    </cfRule>
    <cfRule type="containsText" dxfId="12" priority="5" operator="containsText" text="Rojo">
      <formula>NOT(ISERROR(SEARCH("Rojo",D4)))</formula>
    </cfRule>
  </conditionalFormatting>
  <conditionalFormatting sqref="D10:D12">
    <cfRule type="containsText" dxfId="11" priority="15" operator="containsText" text="Verde">
      <formula>NOT(ISERROR(SEARCH("Verde",D10)))</formula>
    </cfRule>
    <cfRule type="containsText" dxfId="10" priority="16" operator="containsText" text="Ámbar">
      <formula>NOT(ISERROR(SEARCH("Ámbar",D10)))</formula>
    </cfRule>
    <cfRule type="containsText" dxfId="9" priority="14" operator="containsText" text="Gris">
      <formula>NOT(ISERROR(SEARCH("Gris",D10)))</formula>
    </cfRule>
    <cfRule type="containsText" dxfId="8" priority="17" operator="containsText" text="Rojo">
      <formula>NOT(ISERROR(SEARCH("Rojo",D10)))</formula>
    </cfRule>
  </conditionalFormatting>
  <conditionalFormatting sqref="D16:D19">
    <cfRule type="containsText" dxfId="7" priority="26" operator="containsText" text="Gris">
      <formula>NOT(ISERROR(SEARCH("Gris",D16)))</formula>
    </cfRule>
    <cfRule type="containsText" dxfId="6" priority="27" operator="containsText" text="Verde">
      <formula>NOT(ISERROR(SEARCH("Verde",D16)))</formula>
    </cfRule>
    <cfRule type="containsText" dxfId="5" priority="28" operator="containsText" text="Ámbar">
      <formula>NOT(ISERROR(SEARCH("Ámbar",D16)))</formula>
    </cfRule>
    <cfRule type="containsText" dxfId="4" priority="29" operator="containsText" text="Rojo">
      <formula>NOT(ISERROR(SEARCH("Rojo",D16)))</formula>
    </cfRule>
  </conditionalFormatting>
  <conditionalFormatting sqref="D23:D24">
    <cfRule type="containsText" dxfId="3" priority="43" operator="containsText" text="Verde">
      <formula>NOT(ISERROR(SEARCH("Verde",D23)))</formula>
    </cfRule>
    <cfRule type="containsText" dxfId="2" priority="42" operator="containsText" text="Gris">
      <formula>NOT(ISERROR(SEARCH("Gris",D23)))</formula>
    </cfRule>
    <cfRule type="containsText" dxfId="1" priority="44" operator="containsText" text="Ámbar">
      <formula>NOT(ISERROR(SEARCH("Ámbar",D23)))</formula>
    </cfRule>
    <cfRule type="containsText" dxfId="0" priority="45" operator="containsText" text="Rojo">
      <formula>NOT(ISERROR(SEARCH("Rojo",D23)))</formula>
    </cfRule>
  </conditionalFormatting>
  <dataValidations count="3">
    <dataValidation type="list" allowBlank="1" sqref="D4:D6 D10:D12 D16:D19 D23:D24" xr:uid="{00000000-0002-0000-0400-000000000000}">
      <formula1>"Gris,Verde,Ámbar,Rojo"</formula1>
      <formula2>0</formula2>
    </dataValidation>
    <dataValidation type="list" allowBlank="1" sqref="C4:C6 C10:C12 C16:C19 C23:C24" xr:uid="{00000000-0002-0000-0400-000001000000}">
      <formula1>"Completa,Adecuada,Parcial,Insuficiente,Ausente"</formula1>
      <formula2>0</formula2>
    </dataValidation>
    <dataValidation type="list" allowBlank="1" sqref="G4:G6 G10:G12 G16:G19 G23:G24" xr:uid="{00000000-0002-0000-0400-000002000000}">
      <formula1>"Crítica,Alta,Media,Baja"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Resumen ejecutivo</vt:lpstr>
      <vt:lpstr>1. Resumen del proyecto</vt:lpstr>
      <vt:lpstr>2. Datos de entrenamiento</vt:lpstr>
      <vt:lpstr>3. Datos de inferencia</vt:lpstr>
      <vt:lpstr>4. Evaluación transversal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Blue Stingray</cp:lastModifiedBy>
  <cp:revision>0</cp:revision>
  <dcterms:created xsi:type="dcterms:W3CDTF">2026-01-24T14:16:44Z</dcterms:created>
  <dcterms:modified xsi:type="dcterms:W3CDTF">2026-07-09T12:19:12Z</dcterms:modified>
  <dc:language>en-US</dc:language>
</cp:coreProperties>
</file>