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ttl\Downloads\"/>
    </mc:Choice>
  </mc:AlternateContent>
  <xr:revisionPtr revIDLastSave="0" documentId="13_ncr:1_{8D4F430C-D45B-4C97-811D-496A0456AC5A}" xr6:coauthVersionLast="47" xr6:coauthVersionMax="47" xr10:uidLastSave="{00000000-0000-0000-0000-000000000000}"/>
  <bookViews>
    <workbookView xWindow="-120" yWindow="-120" windowWidth="38640" windowHeight="21120" tabRatio="500" activeTab="4" xr2:uid="{00000000-000D-0000-FFFF-FFFF00000000}"/>
  </bookViews>
  <sheets>
    <sheet name="0. Zusammenfassung" sheetId="1" r:id="rId1"/>
    <sheet name="1. Projektübersicht" sheetId="2" r:id="rId2"/>
    <sheet name="2. Trainingsdaten" sheetId="3" r:id="rId3"/>
    <sheet name="3. Inferenzdaten" sheetId="4" r:id="rId4"/>
    <sheet name="4. Übergreifende Bewertung" sheetId="5" r:id="rId5"/>
  </sheets>
  <calcPr fullCalcOnLoad="1"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7" i="4" l="1"/>
  <c r="H77" i="4" s="1"/>
  <c r="H76" i="4"/>
  <c r="H75" i="4"/>
  <c r="H74" i="4"/>
  <c r="H73" i="4"/>
  <c r="H72" i="4"/>
  <c r="D69" i="4"/>
  <c r="H69" i="4" s="1"/>
  <c r="H68" i="4"/>
  <c r="H67" i="4"/>
  <c r="H66" i="4"/>
  <c r="H65" i="4"/>
  <c r="D62" i="4"/>
  <c r="H62" i="4" s="1"/>
  <c r="H61" i="4"/>
  <c r="H60" i="4"/>
  <c r="H59" i="4"/>
  <c r="H58" i="4"/>
  <c r="H57" i="4"/>
  <c r="D54" i="4"/>
  <c r="H54" i="4" s="1"/>
  <c r="H53" i="4"/>
  <c r="H52" i="4"/>
  <c r="H51" i="4"/>
  <c r="H50" i="4"/>
  <c r="H49" i="4"/>
  <c r="D46" i="4"/>
  <c r="H46" i="4" s="1"/>
  <c r="H45" i="4"/>
  <c r="H44" i="4"/>
  <c r="H43" i="4"/>
  <c r="H42" i="4"/>
  <c r="H41" i="4"/>
  <c r="D38" i="4"/>
  <c r="H38" i="4" s="1"/>
  <c r="H37" i="4"/>
  <c r="H36" i="4"/>
  <c r="H35" i="4"/>
  <c r="H34" i="4"/>
  <c r="H33" i="4"/>
  <c r="D30" i="4"/>
  <c r="H30" i="4" s="1"/>
  <c r="H29" i="4"/>
  <c r="H28" i="4"/>
  <c r="H27" i="4"/>
  <c r="H26" i="4"/>
  <c r="D23" i="4"/>
  <c r="H23" i="4" s="1"/>
  <c r="H22" i="4"/>
  <c r="H21" i="4"/>
  <c r="H20" i="4"/>
  <c r="H19" i="4"/>
  <c r="D16" i="4"/>
  <c r="H16" i="4" s="1"/>
  <c r="H15" i="4"/>
  <c r="H14" i="4"/>
  <c r="H13" i="4"/>
  <c r="H12" i="4"/>
  <c r="D9" i="4"/>
  <c r="D81" i="4" s="1"/>
  <c r="B18" i="1" s="1"/>
  <c r="C18" i="1" s="1"/>
  <c r="H8" i="4"/>
  <c r="H7" i="4"/>
  <c r="H6" i="4"/>
  <c r="H5" i="4"/>
  <c r="H4" i="4"/>
  <c r="D69" i="3"/>
  <c r="H69" i="3" s="1"/>
  <c r="H68" i="3"/>
  <c r="H67" i="3"/>
  <c r="H66" i="3"/>
  <c r="H65" i="3"/>
  <c r="H64" i="3"/>
  <c r="D61" i="3"/>
  <c r="H61" i="3" s="1"/>
  <c r="H60" i="3"/>
  <c r="H59" i="3"/>
  <c r="H58" i="3"/>
  <c r="H57" i="3"/>
  <c r="D54" i="3"/>
  <c r="H54" i="3" s="1"/>
  <c r="H53" i="3"/>
  <c r="H52" i="3"/>
  <c r="H51" i="3"/>
  <c r="H50" i="3"/>
  <c r="H49" i="3"/>
  <c r="D46" i="3"/>
  <c r="H46" i="3" s="1"/>
  <c r="H45" i="3"/>
  <c r="H44" i="3"/>
  <c r="H43" i="3"/>
  <c r="H42" i="3"/>
  <c r="H41" i="3"/>
  <c r="D38" i="3"/>
  <c r="H38" i="3" s="1"/>
  <c r="H37" i="3"/>
  <c r="H36" i="3"/>
  <c r="H35" i="3"/>
  <c r="H34" i="3"/>
  <c r="H33" i="3"/>
  <c r="D30" i="3"/>
  <c r="H30" i="3" s="1"/>
  <c r="H29" i="3"/>
  <c r="H28" i="3"/>
  <c r="H27" i="3"/>
  <c r="H26" i="3"/>
  <c r="D23" i="3"/>
  <c r="H23" i="3" s="1"/>
  <c r="H22" i="3"/>
  <c r="H21" i="3"/>
  <c r="H20" i="3"/>
  <c r="H19" i="3"/>
  <c r="D16" i="3"/>
  <c r="H16" i="3" s="1"/>
  <c r="H15" i="3"/>
  <c r="H14" i="3"/>
  <c r="H13" i="3"/>
  <c r="H12" i="3"/>
  <c r="D9" i="3"/>
  <c r="H9" i="3" s="1"/>
  <c r="H8" i="3"/>
  <c r="H7" i="3"/>
  <c r="H6" i="3"/>
  <c r="H5" i="3"/>
  <c r="H4" i="3"/>
  <c r="B7" i="2"/>
  <c r="B4" i="1" s="1"/>
  <c r="B5" i="1"/>
  <c r="B3" i="1"/>
  <c r="D25" i="5"/>
  <c r="H25" i="5" s="1"/>
  <c r="H24" i="5"/>
  <c r="H23" i="5"/>
  <c r="D20" i="5"/>
  <c r="H20" i="5" s="1"/>
  <c r="H19" i="5"/>
  <c r="H18" i="5"/>
  <c r="H17" i="5"/>
  <c r="H16" i="5"/>
  <c r="D13" i="5"/>
  <c r="H13" i="5" s="1"/>
  <c r="H12" i="5"/>
  <c r="H11" i="5"/>
  <c r="H10" i="5"/>
  <c r="H7" i="5"/>
  <c r="D7" i="5"/>
  <c r="D29" i="5" s="1"/>
  <c r="B19" i="1" s="1"/>
  <c r="C19" i="1" s="1"/>
  <c r="H6" i="5"/>
  <c r="H5" i="5"/>
  <c r="H4" i="5"/>
  <c r="D73" i="3" l="1"/>
  <c r="B17" i="1" s="1"/>
  <c r="H9" i="4"/>
  <c r="B21" i="1" l="1"/>
  <c r="C21" i="1" s="1"/>
  <c r="C17" i="1"/>
</calcChain>
</file>

<file path=xl/sharedStrings.xml><?xml version="1.0" encoding="utf-8"?>
<sst xmlns="http://schemas.openxmlformats.org/spreadsheetml/2006/main" count="207" uniqueCount="207">
  <si>
    <t xml:space="preserve">KI-DATENETHIK-BEWERTUNG  —  ZUSAMMENFASSUNG</t>
  </si>
  <si>
    <t xml:space="preserve">ENKIDU   ·   MIOVSKI GROUP        VERTRAULICH — FÜR DEN KUNDEN ERSTELLT</t>
  </si>
  <si>
    <t xml:space="preserve">Projektname:</t>
  </si>
  <si>
    <t xml:space="preserve">Bewertungsdatum:</t>
  </si>
  <si>
    <t xml:space="preserve">Bewerter:</t>
  </si>
  <si>
    <t xml:space="preserve">RAG-BEWERTUNGSLEGENDE</t>
  </si>
  <si>
    <t xml:space="preserve">Grau</t>
  </si>
  <si>
    <t xml:space="preserve">Noch nicht bewertet</t>
  </si>
  <si>
    <t xml:space="preserve">Das Kriterium wurde noch nicht bewertet. Standardzustand aller Kriterien.</t>
  </si>
  <si>
    <t xml:space="preserve">Grün</t>
  </si>
  <si>
    <t xml:space="preserve">Konform</t>
  </si>
  <si>
    <t xml:space="preserve">Die Kontrollen sind wirksam und die Nachweise stützen die Aussage. Keine Probleme festgestellt.</t>
  </si>
  <si>
    <t xml:space="preserve">Gelb</t>
  </si>
  <si>
    <t xml:space="preserve">Teilweise / geringfügige Lücken</t>
  </si>
  <si>
    <t xml:space="preserve">Die Kontrollen bestehen, weisen aber geringfügige Konzeptions- oder Betriebsmängel auf.</t>
  </si>
  <si>
    <t xml:space="preserve">Rot</t>
  </si>
  <si>
    <t xml:space="preserve">Nicht konform</t>
  </si>
  <si>
    <t xml:space="preserve">Die Kontrollen fehlen, sind unwirksam oder versagen erheblich.</t>
  </si>
  <si>
    <t xml:space="preserve">ZUSAMMENFASSUNG DER BEWERTUNGSERGEBNISSE</t>
  </si>
  <si>
    <t xml:space="preserve">Bewertungskategorie</t>
  </si>
  <si>
    <t xml:space="preserve">RAG-Status</t>
  </si>
  <si>
    <t xml:space="preserve">Interpretation</t>
  </si>
  <si>
    <t xml:space="preserve">Bewertung der Trainingsdaten</t>
  </si>
  <si>
    <t xml:space="preserve">Bewertung der Inferenzdaten</t>
  </si>
  <si>
    <t xml:space="preserve">Übergreifende Governance</t>
  </si>
  <si>
    <t xml:space="preserve">GESAMTERGEBNIS</t>
  </si>
  <si>
    <t xml:space="preserve">WICHTIGSTE FESTSTELLUNGEN UND EMPFEHLUNGEN</t>
  </si>
  <si>
    <t xml:space="preserve">Kritische Probleme (Rot):</t>
  </si>
  <si>
    <t xml:space="preserve">Geringfügige Lücken (Gelb):</t>
  </si>
  <si>
    <t xml:space="preserve">Konforme Bereiche (Grün):</t>
  </si>
  <si>
    <t xml:space="preserve">Gesamtzusammenfassung:</t>
  </si>
  <si>
    <t xml:space="preserve">MIOVSKI GROUP   ·   ENKIDU   ·   VERTRAULICH   ·   KI-DATENETHIK-BEWERTUNG  v2.0</t>
  </si>
  <si>
    <t xml:space="preserve">KI-PROJEKTÜBERSICHT</t>
  </si>
  <si>
    <t xml:space="preserve">Füllen Sie alle Felder unten aus, um den Kontext für die KI-Datenethik-Bewertung zu liefern</t>
  </si>
  <si>
    <t xml:space="preserve">ABSCHNITT 1: GRUNDLEGENDE PROJEKTINFORMATIONEN</t>
  </si>
  <si>
    <t xml:space="preserve">Projektname</t>
  </si>
  <si>
    <t xml:space="preserve">Projekt-ID/-Code</t>
  </si>
  <si>
    <t xml:space="preserve">Projektverantwortlicher/Sponsor</t>
  </si>
  <si>
    <t xml:space="preserve">Bewertungsdatum</t>
  </si>
  <si>
    <t xml:space="preserve">Name des Bewerters</t>
  </si>
  <si>
    <t xml:space="preserve">Organisation des Bewerters</t>
  </si>
  <si>
    <t xml:space="preserve">Projektstatus</t>
  </si>
  <si>
    <t xml:space="preserve">Entwicklung / Pilot / Produktion / Außer Betrieb</t>
  </si>
  <si>
    <t xml:space="preserve">ABSCHNITT 2: KLASSIFIZIERUNG DES KI-SYSTEMS</t>
  </si>
  <si>
    <t xml:space="preserve">Art des KI-Systems</t>
  </si>
  <si>
    <t xml:space="preserve">Maschinelles Lernen / Neuronales Netz / Deep Learning / Sonstiges</t>
  </si>
  <si>
    <t xml:space="preserve">Anwendungsfall-Kategorie</t>
  </si>
  <si>
    <t xml:space="preserve">Prädiktiv / Generativ / Klassifizierung / Empfehlung / Sonstiges</t>
  </si>
  <si>
    <t xml:space="preserve">Bereitstellungsumgebung</t>
  </si>
  <si>
    <t xml:space="preserve">Cloud / Vor Ort / Hybrid / Edge</t>
  </si>
  <si>
    <t xml:space="preserve">Risikoklassifizierung (EU-KI-Verordnung)</t>
  </si>
  <si>
    <t xml:space="preserve">Inakzeptabel / Hochrisiko / Begrenztes Risiko / Minimales Risiko</t>
  </si>
  <si>
    <t xml:space="preserve">Auswirkungsgrad (AIDA)</t>
  </si>
  <si>
    <t xml:space="preserve">Hohe Auswirkung / Mittlere Auswirkung / Geringe Auswirkung</t>
  </si>
  <si>
    <t xml:space="preserve">Größe der betroffenen Bevölkerung</t>
  </si>
  <si>
    <t xml:space="preserve">Zahl der potenziell betroffenen Personen</t>
  </si>
  <si>
    <t xml:space="preserve">Geografischer Geltungsbereich</t>
  </si>
  <si>
    <t xml:space="preserve">Lokal / National / Regional / Global</t>
  </si>
  <si>
    <t xml:space="preserve">ABSCHNITT 3: MODELL- UND DATENEIGENSCHAFTEN</t>
  </si>
  <si>
    <t xml:space="preserve">Modellarchitektur</t>
  </si>
  <si>
    <t xml:space="preserve">z. B. Random Forest, CNN, Transformer, LLM</t>
  </si>
  <si>
    <t xml:space="preserve">Modellversion</t>
  </si>
  <si>
    <t xml:space="preserve">Volumen der Trainingsdaten</t>
  </si>
  <si>
    <t xml:space="preserve">Zahl der Datensätze/Stichproben</t>
  </si>
  <si>
    <t xml:space="preserve">Quellen der Trainingsdaten</t>
  </si>
  <si>
    <t xml:space="preserve">Primäre Datenquellen auflisten</t>
  </si>
  <si>
    <t xml:space="preserve">Datumsbereich der Trainingsdaten</t>
  </si>
  <si>
    <t xml:space="preserve">Von - Bis</t>
  </si>
  <si>
    <t xml:space="preserve">Volumen der Inferenzdaten (täglich)</t>
  </si>
  <si>
    <t xml:space="preserve">Durchschnittliche tägliche Inferenzanfragen</t>
  </si>
  <si>
    <t xml:space="preserve">Geschützte Merkmale</t>
  </si>
  <si>
    <t xml:space="preserve">Alter / Geschlecht / Herkunft / Behinderung / usw.</t>
  </si>
  <si>
    <t xml:space="preserve">Arten sensibler Daten</t>
  </si>
  <si>
    <t xml:space="preserve">PII / PHI / Finanziell / Biometrisch / Keine</t>
  </si>
  <si>
    <t xml:space="preserve">ABSCHNITT 4: BETEILIGTE UND AUFSICHT</t>
  </si>
  <si>
    <t xml:space="preserve">Leitung des Data-Science-Teams</t>
  </si>
  <si>
    <t xml:space="preserve">Ethik-Prüfgremium</t>
  </si>
  <si>
    <t xml:space="preserve">Ja / Nein / N/Z</t>
  </si>
  <si>
    <t xml:space="preserve">Kontakt für die rechtliche Prüfung</t>
  </si>
  <si>
    <t xml:space="preserve">Kontakt des Datenschutzbeauftragten</t>
  </si>
  <si>
    <t xml:space="preserve">Verantwortlicher für die Modellüberwachung</t>
  </si>
  <si>
    <t xml:space="preserve">Kontakt für die Vorfallreaktion</t>
  </si>
  <si>
    <t xml:space="preserve">ABSCHNITT 5: BEWERTUNGSVERLAUF</t>
  </si>
  <si>
    <t xml:space="preserve">Datum der vorherigen Bewertung</t>
  </si>
  <si>
    <t xml:space="preserve">Ergebnis der vorherigen Bewertung</t>
  </si>
  <si>
    <t xml:space="preserve">Grün / Gelb / Rot / Grau / N/Z</t>
  </si>
  <si>
    <t xml:space="preserve">Bekannte Vorfälle</t>
  </si>
  <si>
    <t xml:space="preserve">Ja / Nein - falls ja, unten beschreiben</t>
  </si>
  <si>
    <t xml:space="preserve">Stand der Behebung</t>
  </si>
  <si>
    <t xml:space="preserve">N/Z / Laufend / Abgeschlossen</t>
  </si>
  <si>
    <t xml:space="preserve">ZUSÄTZLICHE ANMERKUNGEN</t>
  </si>
  <si>
    <t xml:space="preserve">TRAININGSDATEN - DATENETHIK-BEWERTUNG</t>
  </si>
  <si>
    <t xml:space="preserve">Lebenszyklusphase / Kriterium</t>
  </si>
  <si>
    <t xml:space="preserve">Zusammenfassung der Nachweise</t>
  </si>
  <si>
    <t xml:space="preserve">Nachweisqualität</t>
  </si>
  <si>
    <t xml:space="preserve">RAG-Bewertung</t>
  </si>
  <si>
    <t xml:space="preserve">Festgestellte Probleme</t>
  </si>
  <si>
    <t xml:space="preserve">Empfehlungen</t>
  </si>
  <si>
    <t xml:space="preserve">Kritikalität</t>
  </si>
  <si>
    <t xml:space="preserve">Status</t>
  </si>
  <si>
    <t xml:space="preserve">DATENERFASSUNG</t>
  </si>
  <si>
    <t xml:space="preserve">Kriterium AC-01: Rechtsgrundlage der Datenerhebung</t>
  </si>
  <si>
    <t xml:space="preserve">Mittel</t>
  </si>
  <si>
    <t xml:space="preserve">Kriterium AC-02: Dokumentation und Herkunft der Quellen</t>
  </si>
  <si>
    <t xml:space="preserve">Kriterium AC-03: Verzerrungsbewertung bei der Erhebung</t>
  </si>
  <si>
    <t xml:space="preserve">Kriterium AC-04: Schutz von Privatsphäre und Vertraulichkeit</t>
  </si>
  <si>
    <t xml:space="preserve">Kriterium AC-05: Einhaltung von Urheber- und Schutzrechten</t>
  </si>
  <si>
    <t xml:space="preserve">Datenerfassung - Zusammenfassung</t>
  </si>
  <si>
    <t xml:space="preserve">Grau: 4 | Grün: 4 | Gelb: 4 | Rot: 4</t>
  </si>
  <si>
    <t xml:space="preserve">DATENAUFNAHME</t>
  </si>
  <si>
    <t xml:space="preserve">Kriterium IN-01: Validierung der Datenqualität</t>
  </si>
  <si>
    <t xml:space="preserve">Kriterium IN-02: Standardisierung des Datenformats</t>
  </si>
  <si>
    <t xml:space="preserve">Kriterium IN-03: Sicherheit bei der Aufnahme</t>
  </si>
  <si>
    <t xml:space="preserve">Kriterium IN-04: Qualität von Kennzeichnung und Annotation</t>
  </si>
  <si>
    <t xml:space="preserve">Datenaufnahme - Zusammenfassung</t>
  </si>
  <si>
    <t xml:space="preserve">Grau: 12 | Grün: 12 | Gelb: 12 | Rot: 12</t>
  </si>
  <si>
    <t xml:space="preserve">DATENINTEGRATION</t>
  </si>
  <si>
    <t xml:space="preserve">Kriterium IT-01: Nachverfolgung der Datenherkunft</t>
  </si>
  <si>
    <t xml:space="preserve">Kriterium IT-02: Qualitätssicherung der Integration</t>
  </si>
  <si>
    <t xml:space="preserve">Kriterium IT-03: Bewertung der Verzerrungsverstärkung</t>
  </si>
  <si>
    <t xml:space="preserve">Kriterium IT-04: Stammdatenverwaltung</t>
  </si>
  <si>
    <t xml:space="preserve">Datenintegration - Zusammenfassung</t>
  </si>
  <si>
    <t xml:space="preserve">Grau: 19 | Grün: 19 | Gelb: 19 | Rot: 19</t>
  </si>
  <si>
    <t xml:space="preserve">DATENKLASSIFIZIERUNG</t>
  </si>
  <si>
    <t xml:space="preserve">Kriterium CL-01: Klassifizierung nach Sensibilität</t>
  </si>
  <si>
    <t xml:space="preserve">Kriterium CL-02: Regulatorische Klassifizierung</t>
  </si>
  <si>
    <t xml:space="preserve">Kriterium CL-03: Kennzeichnung Training/Inferenz</t>
  </si>
  <si>
    <t xml:space="preserve">Kriterium CL-04: Klassifizierung nach Datenqualität</t>
  </si>
  <si>
    <t xml:space="preserve">Datenklassifizierung - Zusammenfassung</t>
  </si>
  <si>
    <t xml:space="preserve">Grau: 26 | Grün: 26 | Gelb: 26 | Rot: 26</t>
  </si>
  <si>
    <t xml:space="preserve">DATENSPEICHERUNG</t>
  </si>
  <si>
    <t xml:space="preserve">Kriterium ST-01: Sicherheitskontrollen</t>
  </si>
  <si>
    <t xml:space="preserve">Kriterium ST-02: Aufbewahrung und Lebenszyklusverwaltung</t>
  </si>
  <si>
    <t xml:space="preserve">Kriterium ST-03: Sicherung und Wiederherstellung</t>
  </si>
  <si>
    <t xml:space="preserve">Kriterium ST-04: Audit-Protokollierung und Überwachung</t>
  </si>
  <si>
    <t xml:space="preserve">Kriterium ST-05: Resilienz der Speicherinfrastruktur</t>
  </si>
  <si>
    <t xml:space="preserve">Datenspeicherung - Zusammenfassung</t>
  </si>
  <si>
    <t xml:space="preserve">Grau: 33 | Grün: 33 | Gelb: 33 | Rot: 33</t>
  </si>
  <si>
    <t xml:space="preserve">DATENBETRIEB - MODELLTRAINING</t>
  </si>
  <si>
    <t xml:space="preserve">Kriterium OP-01: Überwachung der Datenqualität</t>
  </si>
  <si>
    <t xml:space="preserve">Kriterium OP-02: Überwachung der Modellleistung</t>
  </si>
  <si>
    <t xml:space="preserve">Kriterium OP-03: Verfahren der menschlichen Aufsicht</t>
  </si>
  <si>
    <t xml:space="preserve">Kriterium OP-04: Überwachung von Verzerrung und Fairness</t>
  </si>
  <si>
    <t xml:space="preserve">Kriterium OP-05: Echtzeit-Datenvalidierung</t>
  </si>
  <si>
    <t xml:space="preserve">Datenbetrieb - Modelltraining - Zusammenfassung</t>
  </si>
  <si>
    <t xml:space="preserve">Grau: 41 | Grün: 41 | Gelb: 41 | Rot: 41</t>
  </si>
  <si>
    <t xml:space="preserve">DATENPFLEGE</t>
  </si>
  <si>
    <t xml:space="preserve">Kriterium MA-01: Verwaltung der Datenaktualität</t>
  </si>
  <si>
    <t xml:space="preserve">Kriterium MA-02: Datenbereinigung und -korrektur</t>
  </si>
  <si>
    <t xml:space="preserve">Kriterium MA-03: Ausbalancierung und Anreicherung von Datensätzen</t>
  </si>
  <si>
    <t xml:space="preserve">Kriterium MA-04: Verwaltung der Schema-Evolution</t>
  </si>
  <si>
    <t xml:space="preserve">Kriterium MA-05: Kontinuierliche Datenverbesserung</t>
  </si>
  <si>
    <t xml:space="preserve">Datenpflege - Zusammenfassung</t>
  </si>
  <si>
    <t xml:space="preserve">Grau: 49 | Grün: 49 | Gelb: 49 | Rot: 49</t>
  </si>
  <si>
    <t xml:space="preserve">DATENARCHIVIERUNG</t>
  </si>
  <si>
    <t xml:space="preserve">Kriterium AR-01: Archivierungsrichtlinie und -verfahren</t>
  </si>
  <si>
    <t xml:space="preserve">Kriterium AR-02: Sicherheit und Datenschutz der Archivierung</t>
  </si>
  <si>
    <t xml:space="preserve">Kriterium AR-03: Dokumentation der Archivierung</t>
  </si>
  <si>
    <t xml:space="preserve">Kriterium AR-04: Langfristige Zugänglichkeit</t>
  </si>
  <si>
    <t xml:space="preserve">Datenarchivierung - Zusammenfassung</t>
  </si>
  <si>
    <t xml:space="preserve">Grau: 57 | Grün: 57 | Gelb: 57 | Rot: 57</t>
  </si>
  <si>
    <t xml:space="preserve">DATENENTSORGUNG UND -STILLLEGUNG</t>
  </si>
  <si>
    <t xml:space="preserve">Kriterium DR-01: Sichere Datenlöschung</t>
  </si>
  <si>
    <t xml:space="preserve">Kriterium DR-02: Einhaltung des Rechts auf Löschung</t>
  </si>
  <si>
    <t xml:space="preserve">Kriterium DR-03: Modellstilllegung</t>
  </si>
  <si>
    <t xml:space="preserve">Kriterium DR-04: Dokumentation der Entsorgung</t>
  </si>
  <si>
    <t xml:space="preserve">Kriterium DR-05: Migration oder Entsorgung von Altsystemdaten</t>
  </si>
  <si>
    <t xml:space="preserve">Datenentsorgung und -stilllegung - Zusammenfassung</t>
  </si>
  <si>
    <t xml:space="preserve">Grau: 64 | Grün: 64 | Gelb: 64 | Rot: 64</t>
  </si>
  <si>
    <t xml:space="preserve">GESAMTZUSAMMENFASSUNG DER BEWERTUNG</t>
  </si>
  <si>
    <t xml:space="preserve">Gesamtergebnis:</t>
  </si>
  <si>
    <t xml:space="preserve">INFERENZDATEN - DATENETHIK-BEWERTUNG</t>
  </si>
  <si>
    <t xml:space="preserve">DATENBETRIEB - MODELLINFERENZ</t>
  </si>
  <si>
    <t xml:space="preserve">Datenbetrieb - Modellinferenz - Zusammenfassung</t>
  </si>
  <si>
    <t xml:space="preserve">DATENWEITERGABE UND -VERBREITUNG</t>
  </si>
  <si>
    <t xml:space="preserve">Kriterium SH-01: Governance der Datenweitergabe</t>
  </si>
  <si>
    <t xml:space="preserve">Kriterium SH-02: Datenschutz bei der Weitergabe</t>
  </si>
  <si>
    <t xml:space="preserve">Kriterium SH-03: Verwaltung externer Auftragsverarbeiter</t>
  </si>
  <si>
    <t xml:space="preserve">Kriterium SH-04: Veröffentlichung und Transparenz von Trainingsdaten</t>
  </si>
  <si>
    <t xml:space="preserve">Kriterium SH-05: Sicherheit von API und Schnittstellen</t>
  </si>
  <si>
    <t xml:space="preserve">Datenweitergabe und -verbreitung - Zusammenfassung</t>
  </si>
  <si>
    <t xml:space="preserve">Grau: 65 | Grün: 65 | Gelb: 65 | Rot: 65</t>
  </si>
  <si>
    <t xml:space="preserve">Grau: 72 | Grün: 72 | Gelb: 72 | Rot: 72</t>
  </si>
  <si>
    <t xml:space="preserve">ORGANISATORISCHE GOVERNANCE - DATENETHIK-BEWERTUNG</t>
  </si>
  <si>
    <t xml:space="preserve">3.1 ORGANISATORISCHE GOVERNANCE</t>
  </si>
  <si>
    <t xml:space="preserve">Kriterium GV-01: KI-Governance-Struktur</t>
  </si>
  <si>
    <t xml:space="preserve">Kriterium GV-02: Risikomanagement-Rahmen</t>
  </si>
  <si>
    <t xml:space="preserve">Kriterium GV-03: Compliance-Management</t>
  </si>
  <si>
    <t xml:space="preserve">3.1 Organisatorische Governance - Zusammenfassung</t>
  </si>
  <si>
    <t xml:space="preserve">3.2 DOKUMENTATION UND TRANSPARENZ</t>
  </si>
  <si>
    <t xml:space="preserve">Kriterium DC-01: Technische Dokumentation</t>
  </si>
  <si>
    <t xml:space="preserve">Kriterium DC-02: Erklärbarkeit und Interpretierbarkeit</t>
  </si>
  <si>
    <t xml:space="preserve">Kriterium DC-03: Algorithmische Folgenabschätzungen</t>
  </si>
  <si>
    <t xml:space="preserve">3.2 Dokumentation und Transparenz - Zusammenfassung</t>
  </si>
  <si>
    <t xml:space="preserve">Grau: 10 | Grün: 10 | Gelb: 10 | Rot: 10</t>
  </si>
  <si>
    <t xml:space="preserve">3.3 ETHISCHE GRUNDSÄTZE UND RECHENSCHAFT</t>
  </si>
  <si>
    <t xml:space="preserve">Kriterium ET-01: Fairness und Nichtdiskriminierung</t>
  </si>
  <si>
    <t xml:space="preserve">Kriterium ET-02: Transparenz und Rechenschaft</t>
  </si>
  <si>
    <t xml:space="preserve">Kriterium ET-03: Auswirkungen auf die Menschenrechte</t>
  </si>
  <si>
    <t xml:space="preserve">Kriterium ET-04: Ökologische Nachhaltigkeit</t>
  </si>
  <si>
    <t xml:space="preserve">3.3 Ethische Grundsätze und Rechenschaft - Zusammenfassung</t>
  </si>
  <si>
    <t xml:space="preserve">Grau: 16 | Grün: 16 | Gelb: 16 | Rot: 16</t>
  </si>
  <si>
    <t xml:space="preserve">3.4 SCHULUNG UND SENSIBILISIERUNG</t>
  </si>
  <si>
    <t xml:space="preserve">Kriterium TR-01: Schulung und Kompetenz des Personals</t>
  </si>
  <si>
    <t xml:space="preserve">Kriterium TR-02: Organisationskultur</t>
  </si>
  <si>
    <t xml:space="preserve">3.4 Schulung und Sensibilisierung - Zusammenfassung</t>
  </si>
  <si>
    <t xml:space="preserve">Grau: 23 | Grün: 23 | Gelb: 23 | Rot: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</si>
</sst>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7">
    <font>
      <sz val="11"/>
      <color theme="1"/>
      <name val="Calibri"/>
      <family val="2"/>
      <charset val="1"/>
    </font>
    <font>
      <sz val="18"/>
      <color rgb="FFFFFFFF"/>
      <name val="Poiret One"/>
      <charset val="1"/>
    </font>
    <font>
      <b/>
      <sz val="9"/>
      <color rgb="FFC2995A"/>
      <name val="JetBrains Mono"/>
      <charset val="1"/>
    </font>
    <font>
      <b/>
      <sz val="10"/>
      <color rgb="FF102545"/>
      <name val="Space Grotesk"/>
      <charset val="1"/>
    </font>
    <font>
      <sz val="10"/>
      <color rgb="FF16233B"/>
      <name val="Space Grotesk"/>
      <charset val="1"/>
    </font>
    <font>
      <b/>
      <sz val="11"/>
      <color rgb="FF102545"/>
      <name val="Space Grotesk"/>
      <charset val="1"/>
    </font>
    <font>
      <b/>
      <sz val="10"/>
      <color rgb="FF4A4437"/>
      <name val="Space Grotesk"/>
      <charset val="1"/>
    </font>
    <font>
      <b/>
      <sz val="10"/>
      <color rgb="FFFFFFFF"/>
      <name val="Space Grotesk"/>
      <charset val="1"/>
    </font>
    <font>
      <b/>
      <sz val="10"/>
      <color rgb="FF3A2E12"/>
      <name val="Space Grotesk"/>
      <charset val="1"/>
    </font>
    <font>
      <b/>
      <sz val="9"/>
      <color rgb="FFF3DCA6"/>
      <name val="JetBrains Mono"/>
      <charset val="1"/>
    </font>
    <font>
      <b/>
      <sz val="11"/>
      <color rgb="FFF3DCA6"/>
      <name val="Space Grotesk"/>
      <charset val="1"/>
    </font>
    <font>
      <sz val="8"/>
      <color rgb="FF7A6F5C"/>
      <name val="JetBrains Mono"/>
      <charset val="1"/>
    </font>
    <font>
      <i/>
      <sz val="10"/>
      <color rgb="FF7A6F5C"/>
      <name val="Space Grotesk"/>
      <charset val="1"/>
    </font>
    <font>
      <i/>
      <sz val="9"/>
      <color rgb="FF9C8F7C"/>
      <name val="Space Grotesk"/>
      <charset val="1"/>
    </font>
    <font>
      <sz val="19"/>
      <color rgb="FFFFFFFF"/>
      <name val="Poiret One"/>
      <charset val="1"/>
    </font>
    <font>
      <b/>
      <sz val="10"/>
      <color rgb="FFF3DCA6"/>
      <name val="Space Grotesk"/>
      <charset val="1"/>
    </font>
    <font>
      <b/>
      <sz val="8"/>
      <color rgb="FFFFFFFF"/>
      <name val="JetBrains Mono"/>
      <charset val="1"/>
    </font>
  </fonts>
  <fills count="12">
    <fill>
      <patternFill patternType="none"/>
    </fill>
    <fill>
      <patternFill patternType="gray125"/>
    </fill>
    <fill>
      <patternFill patternType="solid">
        <fgColor rgb="FF102545"/>
        <bgColor rgb="FF16233B"/>
      </patternFill>
    </fill>
    <fill>
      <patternFill patternType="solid">
        <fgColor rgb="FFF7F3EA"/>
        <bgColor rgb="FFFBF4E4"/>
      </patternFill>
    </fill>
    <fill>
      <patternFill patternType="solid">
        <fgColor rgb="FFFBF4E4"/>
        <bgColor rgb="FFF7F3EA"/>
      </patternFill>
    </fill>
    <fill>
      <patternFill patternType="solid">
        <fgColor rgb="FFF3DCA6"/>
        <bgColor rgb="FFE3D9C0"/>
      </patternFill>
    </fill>
    <fill>
      <patternFill patternType="solid">
        <fgColor rgb="FFCBC2B2"/>
        <bgColor rgb="FFE3D9C0"/>
      </patternFill>
    </fill>
    <fill>
      <patternFill patternType="solid">
        <fgColor rgb="FF4F8A5B"/>
        <bgColor rgb="FF7A6F5C"/>
      </patternFill>
    </fill>
    <fill>
      <patternFill patternType="solid">
        <fgColor rgb="FFE0A93B"/>
        <bgColor rgb="FFC2995A"/>
      </patternFill>
    </fill>
    <fill>
      <patternFill patternType="solid">
        <fgColor rgb="FFBE123C"/>
        <bgColor rgb="FF993366"/>
      </patternFill>
    </fill>
    <fill>
      <patternFill patternType="solid">
        <fgColor rgb="FFFFFFFF"/>
        <bgColor rgb="FFF7F3EA"/>
      </patternFill>
    </fill>
    <fill>
      <patternFill patternType="solid">
        <fgColor rgb="FF1D4076"/>
        <bgColor rgb="FF102545"/>
      </patternFill>
    </fill>
  </fills>
  <borders count="6">
    <border>
      <left/>
      <right/>
      <top/>
      <bottom/>
      <diagonal/>
    </border>
    <border>
      <left/>
      <right/>
      <top/>
      <bottom style="thin">
        <color rgb="FFE3D9C0"/>
      </bottom>
      <diagonal/>
    </border>
    <border>
      <left/>
      <right/>
      <top style="thin">
        <color rgb="FFC2995A"/>
      </top>
      <bottom style="thin">
        <color rgb="FFC2995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2995A"/>
      </bottom>
      <diagonal/>
    </border>
    <border>
      <left style="thin">
        <color rgb="FFE3D9C0"/>
      </left>
      <right style="thin">
        <color rgb="FFE3D9C0"/>
      </right>
      <top style="thin">
        <color rgb="FFE3D9C0"/>
      </top>
      <bottom style="thin">
        <color rgb="FFE3D9C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3" fillId="4" borderId="1" xfId="0" applyFont="1" applyFill="1" applyBorder="1" applyAlignment="1">
      <alignment horizontal="left" vertical="center" wrapText="1" indent="1"/>
    </xf>
    <xf numFmtId="164" fontId="13" fillId="4" borderId="1" xfId="0" applyNumberFormat="1" applyFont="1" applyFill="1" applyBorder="1" applyAlignment="1">
      <alignment horizontal="left" vertical="center" wrapText="1" indent="1"/>
    </xf>
    <xf numFmtId="0" fontId="12" fillId="3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right" vertical="center"/>
    </xf>
    <xf numFmtId="0" fontId="16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vertical="center" indent="1"/>
    </xf>
    <xf numFmtId="0" fontId="10" fillId="11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/>
    </xf>
    <xf numFmtId="0" fontId="10" fillId="11" borderId="2" xfId="0" applyFont="1" applyFill="1" applyBorder="1"/>
    <xf numFmtId="0" fontId="3" fillId="1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2" xfId="0" applyFont="1" applyFill="1" applyBorder="1"/>
    <xf numFmtId="0" fontId="10" fillId="11" borderId="3" xfId="0" applyFont="1" applyFill="1" applyBorder="1" applyAlignment="1">
      <alignment horizontal="center" vertical="center"/>
    </xf>
    <xf numFmtId="0" fontId="10" fillId="11" borderId="0" xfId="0" applyFont="1" applyFill="1"/>
    <xf numFmtId="0" fontId="4" fillId="4" borderId="0" xfId="0" applyFont="1" applyFill="1" applyAlignment="1">
      <alignment horizontal="left" vertical="top" wrapText="1" indent="1"/>
    </xf>
  </cellXfs>
  <cellStyles count="1">
    <cellStyle name="Normal" xfId="0" builtinId="0"/>
  </cellStyles>
  <dxfs count="100"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BC2B2"/>
      <rgbColor rgb="FF7A6F5C"/>
      <rgbColor rgb="FF9999FF"/>
      <rgbColor rgb="FFBE123C"/>
      <rgbColor rgb="FFFBF4E4"/>
      <rgbColor rgb="FFF7F3EA"/>
      <rgbColor rgb="FF660066"/>
      <rgbColor rgb="FFC2995A"/>
      <rgbColor rgb="FF0066CC"/>
      <rgbColor rgb="FFE3D9C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DCA6"/>
      <rgbColor rgb="FF3366FF"/>
      <rgbColor rgb="FF33CCCC"/>
      <rgbColor rgb="FF99CC00"/>
      <rgbColor rgb="FFFFCC00"/>
      <rgbColor rgb="FFE0A93B"/>
      <rgbColor rgb="FFFF6600"/>
      <rgbColor rgb="FF666699"/>
      <rgbColor rgb="FF9C8F7C"/>
      <rgbColor rgb="FF102545"/>
      <rgbColor rgb="FF4F8A5B"/>
      <rgbColor rgb="FF16233B"/>
      <rgbColor rgb="FF3A2E12"/>
      <rgbColor rgb="FF993300"/>
      <rgbColor rgb="FF993366"/>
      <rgbColor rgb="FF1D4076"/>
      <rgbColor rgb="FF4A44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1</xdr:row>
      <xdr:rowOff>381000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14400" cy="914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1</xdr:row>
      <xdr:rowOff>361950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5350" cy="8953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904874</xdr:colOff>
      <xdr:row>1</xdr:row>
      <xdr:rowOff>371474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04874" cy="90487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995A"/>
  </sheetPr>
  <dimension ref="A1:F45"/>
  <sheetViews>
    <sheetView showGridLines="0" zoomScaleNormal="100" workbookViewId="0">
      <selection activeCell="J13" sqref="J13"/>
    </sheetView>
  </sheetViews>
  <sheetFormatPr defaultColWidth="8.7109375" defaultRowHeight="15"/>
  <cols>
    <col min="1" max="1" width="26" customWidth="1"/>
    <col min="2" max="2" width="22" customWidth="1"/>
    <col min="3" max="3" width="48" customWidth="1"/>
    <col min="4" max="6" width="14" customWidth="1"/>
  </cols>
  <sheetData>
    <row r="1" spans="1:6" ht="42" customHeight="1">
      <c r="A1" s="8" t="s">
        <v>0</v>
      </c>
      <c r="B1" s="8"/>
      <c r="C1" s="8"/>
      <c r="D1" s="8"/>
      <c r="E1" s="8"/>
      <c r="F1" s="8"/>
    </row>
    <row r="2" spans="1:6" ht="18" customHeight="1">
      <c r="A2" s="7" t="s">
        <v>1</v>
      </c>
      <c r="B2" s="7"/>
      <c r="C2" s="7"/>
      <c r="D2" s="7"/>
      <c r="E2" s="7"/>
      <c r="F2" s="7"/>
    </row>
    <row r="3" spans="1:6">
      <c r="A3" s="15" t="s">
        <v>2</v>
      </c>
      <c r="B3" s="6">
        <f>'1. Projektübersicht'!B5</f>
        <v>0</v>
      </c>
      <c r="C3" s="6"/>
      <c r="D3" s="6"/>
    </row>
    <row r="4" spans="1:6">
      <c r="A4" s="15" t="s">
        <v>3</v>
      </c>
      <c r="B4" s="16">
        <f ca="1">'1. Projektübersicht'!B7</f>
        <v>46212</v>
      </c>
    </row>
    <row r="5" spans="1:6">
      <c r="A5" s="15" t="s">
        <v>4</v>
      </c>
      <c r="B5" s="6">
        <f>'1. Projektübersicht'!B8</f>
        <v>0</v>
      </c>
      <c r="C5" s="6"/>
      <c r="D5" s="6"/>
    </row>
    <row r="8" spans="1:6" ht="21.75" customHeight="1">
      <c r="A8" s="13" t="s">
        <v>5</v>
      </c>
      <c r="B8" s="13"/>
      <c r="C8" s="13"/>
      <c r="D8" s="13"/>
      <c r="E8" s="13"/>
      <c r="F8" s="13"/>
    </row>
    <row r="9" spans="1:6" ht="30" customHeight="1">
      <c r="A9" s="17" t="s">
        <v>6</v>
      </c>
      <c r="B9" s="18" t="s">
        <v>7</v>
      </c>
      <c r="C9" s="5" t="s">
        <v>8</v>
      </c>
      <c r="D9" s="5"/>
      <c r="E9" s="5"/>
      <c r="F9" s="5"/>
    </row>
    <row r="10" spans="1:6" ht="30" customHeight="1">
      <c r="A10" s="19" t="s">
        <v>9</v>
      </c>
      <c r="B10" s="18" t="s">
        <v>10</v>
      </c>
      <c r="C10" s="5" t="s">
        <v>11</v>
      </c>
      <c r="D10" s="5"/>
      <c r="E10" s="5"/>
      <c r="F10" s="5"/>
    </row>
    <row r="11" spans="1:6" ht="30" customHeight="1">
      <c r="A11" s="20" t="s">
        <v>12</v>
      </c>
      <c r="B11" s="18" t="s">
        <v>13</v>
      </c>
      <c r="C11" s="5" t="s">
        <v>14</v>
      </c>
      <c r="D11" s="5"/>
      <c r="E11" s="5"/>
      <c r="F11" s="5"/>
    </row>
    <row r="12" spans="1:6" ht="30" customHeight="1">
      <c r="A12" s="21" t="s">
        <v>15</v>
      </c>
      <c r="B12" s="18" t="s">
        <v>16</v>
      </c>
      <c r="C12" s="5" t="s">
        <v>17</v>
      </c>
      <c r="D12" s="5"/>
      <c r="E12" s="5"/>
      <c r="F12" s="5"/>
    </row>
    <row r="15" spans="1:6" ht="21.75" customHeight="1">
      <c r="A15" s="13" t="s">
        <v>18</v>
      </c>
      <c r="B15" s="13"/>
      <c r="C15" s="13"/>
      <c r="D15" s="13"/>
      <c r="E15" s="13"/>
      <c r="F15" s="13"/>
    </row>
    <row r="16" spans="1:6" ht="25.5" customHeight="1">
      <c r="A16" s="22" t="s">
        <v>19</v>
      </c>
      <c r="B16" s="22" t="s">
        <v>20</v>
      </c>
      <c r="C16" s="22" t="s">
        <v>21</v>
      </c>
      <c r="D16" s="22"/>
      <c r="E16" s="22"/>
      <c r="F16" s="22"/>
    </row>
    <row r="17" spans="1:6">
      <c r="A17" s="23" t="s">
        <v>22</v>
      </c>
      <c r="B17" s="24" t="str">
        <f>'2. Trainingsdaten'!D73</f>
        <v>Grau</v>
      </c>
      <c r="C17" s="25" t="str">
        <f>IF(B17="Grau","Bewertung nicht abgeschlossen",IF(B17="Grün","Alle Kriterien konform",IF(B17="Gelb","Geringfügige Lücken vorhanden",IF(B17="Rot","Erhebliche Probleme",""))))</f>
        <v>Bewertung nicht abgeschlossen</v>
      </c>
      <c r="D17" s="25"/>
      <c r="E17" s="25"/>
      <c r="F17" s="25"/>
    </row>
    <row r="18" spans="1:6" ht="25.5">
      <c r="A18" s="26" t="s">
        <v>23</v>
      </c>
      <c r="B18" s="27" t="str">
        <f>'3. Inferenzdaten'!D81</f>
        <v>Grau</v>
      </c>
      <c r="C18" s="28" t="str">
        <f>IF(B18="Grau","Bewertung nicht abgeschlossen",IF(B18="Grün","Alle Kriterien konform",IF(B18="Gelb","Geringfügige Lücken vorhanden",IF(B18="Rot","Erhebliche Probleme",""))))</f>
        <v>Bewertung nicht abgeschlossen</v>
      </c>
      <c r="D18" s="28"/>
      <c r="E18" s="28"/>
      <c r="F18" s="28"/>
    </row>
    <row r="19" spans="1:6" ht="25.5">
      <c r="A19" s="23" t="s">
        <v>24</v>
      </c>
      <c r="B19" s="24" t="str">
        <f>'4. Übergreifende Bewertung'!D29</f>
        <v>Grau</v>
      </c>
      <c r="C19" s="25" t="str">
        <f>IF(B19="Grau","Bewertung nicht abgeschlossen",IF(B19="Grün","Alle Kriterien konform",IF(B19="Gelb","Geringfügige Lücken vorhanden",IF(B19="Rot","Erhebliche Probleme",""))))</f>
        <v>Bewertung nicht abgeschlossen</v>
      </c>
      <c r="D19" s="25"/>
      <c r="E19" s="25"/>
      <c r="F19" s="25"/>
    </row>
    <row r="21" spans="1:6" ht="24" customHeight="1">
      <c r="A21" s="29" t="s">
        <v>25</v>
      </c>
      <c r="B21" s="30" t="str">
        <f>IF(OR(B17="Grau",B18="Grau",B19="Grau"),"Grau",IF(OR(B17="Rot",B18="Rot",B19="Rot"),"Rot",IF(OR(B17="Gelb",B18="Gelb",B19="Gelb"),"Gelb","Grün")))</f>
        <v>Grau</v>
      </c>
      <c r="C21" s="31" t="str">
        <f>IF(B21="Grau","BEWERTUNG UNVOLLSTÄNDIG",IF(B21="Grün","SYSTEM GENEHMIGT",IF(B21="Gelb","BEDINGTE GENEHMIGUNG","NICHT KONFORM")))</f>
        <v>BEWERTUNG UNVOLLSTÄNDIG</v>
      </c>
      <c r="D21" s="32"/>
      <c r="E21" s="32"/>
      <c r="F21" s="32"/>
    </row>
    <row r="24" spans="1:6" ht="21.75" customHeight="1">
      <c r="A24" s="13" t="s">
        <v>26</v>
      </c>
      <c r="B24" s="13"/>
      <c r="C24" s="13"/>
      <c r="D24" s="13"/>
      <c r="E24" s="13"/>
      <c r="F24" s="13"/>
    </row>
    <row r="25" spans="1:6">
      <c r="A25" s="15" t="s">
        <v>27</v>
      </c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30" spans="1:6">
      <c r="A30" s="15" t="s">
        <v>28</v>
      </c>
    </row>
    <row r="31" spans="1:6">
      <c r="A31" s="4"/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5" spans="1:6">
      <c r="A35" s="15" t="s">
        <v>29</v>
      </c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40" spans="1:6">
      <c r="A40" s="15" t="s">
        <v>30</v>
      </c>
    </row>
    <row r="41" spans="1:6">
      <c r="A41" s="4"/>
      <c r="B41" s="4"/>
      <c r="C41" s="4"/>
      <c r="D41" s="4"/>
      <c r="E41" s="4"/>
      <c r="F41" s="4"/>
    </row>
    <row r="42" spans="1:6">
      <c r="A42" s="4"/>
      <c r="B42" s="4"/>
      <c r="C42" s="4"/>
      <c r="D42" s="4"/>
      <c r="E42" s="4"/>
      <c r="F42" s="4"/>
    </row>
    <row r="43" spans="1:6">
      <c r="A43" s="4"/>
      <c r="B43" s="4"/>
      <c r="C43" s="4"/>
      <c r="D43" s="4"/>
      <c r="E43" s="4"/>
      <c r="F43" s="4"/>
    </row>
    <row r="45" spans="1:6">
      <c r="A45" s="9" t="s">
        <v>31</v>
      </c>
      <c r="B45" s="9"/>
      <c r="C45" s="9"/>
      <c r="D45" s="9"/>
      <c r="E45" s="9"/>
      <c r="F45" s="9"/>
    </row>
  </sheetData>
  <mergeCells count="16">
    <mergeCell ref="A45:F45"/>
    <mergeCell ref="A24:F24"/>
    <mergeCell ref="A26:F28"/>
    <mergeCell ref="A31:F33"/>
    <mergeCell ref="A36:F38"/>
    <mergeCell ref="A41:F43"/>
    <mergeCell ref="C9:F9"/>
    <mergeCell ref="C10:F10"/>
    <mergeCell ref="C11:F11"/>
    <mergeCell ref="C12:F12"/>
    <mergeCell ref="A15:F15"/>
    <mergeCell ref="A1:F1"/>
    <mergeCell ref="A2:F2"/>
    <mergeCell ref="B3:D3"/>
    <mergeCell ref="B5:D5"/>
    <mergeCell ref="A8:F8"/>
  </mergeCells>
  <conditionalFormatting sqref="B17:B19">
    <cfRule type="containsText" dxfId="99" priority="2" operator="containsText" text="Grau">
      <formula>NOT(ISERROR(SEARCH("Grau",B17)))</formula>
    </cfRule>
    <cfRule type="containsText" dxfId="98" priority="3" operator="containsText" text="Grün">
      <formula>NOT(ISERROR(SEARCH("Grün",B17)))</formula>
    </cfRule>
    <cfRule type="containsText" dxfId="97" priority="4" operator="containsText" text="Gelb">
      <formula>NOT(ISERROR(SEARCH("Gelb",B17)))</formula>
    </cfRule>
    <cfRule type="containsText" dxfId="96" priority="5" operator="containsText" text="Rot">
      <formula>NOT(ISERROR(SEARCH("Rot",B17)))</formula>
    </cfRule>
  </conditionalFormatting>
  <conditionalFormatting sqref="B21">
    <cfRule type="containsText" dxfId="95" priority="14" operator="containsText" text="Grau">
      <formula>NOT(ISERROR(SEARCH("Grau",B21)))</formula>
    </cfRule>
    <cfRule type="containsText" dxfId="94" priority="15" operator="containsText" text="Grün">
      <formula>NOT(ISERROR(SEARCH("Grün",B21)))</formula>
    </cfRule>
    <cfRule type="containsText" dxfId="93" priority="16" operator="containsText" text="Gelb">
      <formula>NOT(ISERROR(SEARCH("Gelb",B21)))</formula>
    </cfRule>
    <cfRule type="containsText" dxfId="92" priority="17" operator="containsText" text="Rot">
      <formula>NOT(ISERROR(SEARCH("Rot",B21)))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02545"/>
  </sheetPr>
  <dimension ref="A1:D55"/>
  <sheetViews>
    <sheetView showGridLines="0" zoomScaleNormal="100" workbookViewId="0">
      <pane ySplit="2" topLeftCell="A3" activePane="bottomLeft" state="frozen"/>
      <selection pane="bottomLeft" activeCell="M37" sqref="M37"/>
    </sheetView>
  </sheetViews>
  <sheetFormatPr defaultColWidth="8.7109375" defaultRowHeight="15"/>
  <cols>
    <col min="1" max="1" width="34" customWidth="1"/>
    <col min="2" max="4" width="26" customWidth="1"/>
  </cols>
  <sheetData>
    <row r="1" spans="1:4" ht="42" customHeight="1">
      <c r="A1" s="8" t="s">
        <v>32</v>
      </c>
      <c r="B1" s="8"/>
      <c r="C1" s="8"/>
      <c r="D1" s="8"/>
    </row>
    <row r="2" spans="1:4" ht="18" customHeight="1">
      <c r="A2" s="3" t="s">
        <v>33</v>
      </c>
      <c r="B2" s="3"/>
      <c r="C2" s="3"/>
      <c r="D2" s="3"/>
    </row>
    <row r="4" spans="1:4" ht="21.75" customHeight="1">
      <c r="A4" s="13" t="s">
        <v>34</v>
      </c>
      <c r="B4" s="13"/>
      <c r="C4" s="13"/>
      <c r="D4" s="13"/>
    </row>
    <row r="5" spans="1:4">
      <c r="A5" s="33" t="s">
        <v>35</v>
      </c>
      <c r="B5" s="6"/>
      <c r="C5" s="6"/>
      <c r="D5" s="6"/>
    </row>
    <row r="6" spans="1:4">
      <c r="A6" s="33" t="s">
        <v>36</v>
      </c>
      <c r="B6" s="6"/>
      <c r="C6" s="6"/>
      <c r="D6" s="6"/>
    </row>
    <row r="7" spans="1:4">
      <c r="A7" s="33" t="s">
        <v>37</v>
      </c>
      <c r="B7" s="2">
        <f ca="1">TODAY()</f>
        <v>46212</v>
      </c>
      <c r="C7" s="2"/>
      <c r="D7" s="2"/>
    </row>
    <row r="8" spans="1:4">
      <c r="A8" s="33" t="s">
        <v>38</v>
      </c>
      <c r="B8" s="6"/>
      <c r="C8" s="6"/>
      <c r="D8" s="6"/>
    </row>
    <row r="9" spans="1:4">
      <c r="A9" s="33" t="s">
        <v>39</v>
      </c>
      <c r="B9" s="6"/>
      <c r="C9" s="6"/>
      <c r="D9" s="6"/>
    </row>
    <row r="10" spans="1:4">
      <c r="A10" s="33" t="s">
        <v>40</v>
      </c>
      <c r="B10" s="6"/>
      <c r="C10" s="6"/>
      <c r="D10" s="6"/>
    </row>
    <row r="11" spans="1:4" ht="15" customHeight="1">
      <c r="A11" s="33" t="s">
        <v>41</v>
      </c>
      <c r="B11" s="1" t="s">
        <v>42</v>
      </c>
      <c r="C11" s="1"/>
      <c r="D11" s="1"/>
    </row>
    <row r="13" spans="1:4" ht="21.75" customHeight="1">
      <c r="A13" s="13" t="s">
        <v>43</v>
      </c>
      <c r="B13" s="13"/>
      <c r="C13" s="13"/>
      <c r="D13" s="13"/>
    </row>
    <row r="14" spans="1:4" ht="15" customHeight="1">
      <c r="A14" s="33" t="s">
        <v>44</v>
      </c>
      <c r="B14" s="1" t="s">
        <v>45</v>
      </c>
      <c r="C14" s="1"/>
      <c r="D14" s="1"/>
    </row>
    <row r="15" spans="1:4" ht="15" customHeight="1">
      <c r="A15" s="33" t="s">
        <v>46</v>
      </c>
      <c r="B15" s="1" t="s">
        <v>47</v>
      </c>
      <c r="C15" s="1"/>
      <c r="D15" s="1"/>
    </row>
    <row r="16" spans="1:4" ht="15" customHeight="1">
      <c r="A16" s="33" t="s">
        <v>48</v>
      </c>
      <c r="B16" s="1" t="s">
        <v>49</v>
      </c>
      <c r="C16" s="1"/>
      <c r="D16" s="1"/>
    </row>
    <row r="17" spans="1:4" ht="15" customHeight="1">
      <c r="A17" s="33" t="s">
        <v>50</v>
      </c>
      <c r="B17" s="1" t="s">
        <v>51</v>
      </c>
      <c r="C17" s="1"/>
      <c r="D17" s="1"/>
    </row>
    <row r="18" spans="1:4" ht="15" customHeight="1">
      <c r="A18" s="33" t="s">
        <v>52</v>
      </c>
      <c r="B18" s="1" t="s">
        <v>53</v>
      </c>
      <c r="C18" s="1"/>
      <c r="D18" s="1"/>
    </row>
    <row r="19" spans="1:4" ht="15" customHeight="1">
      <c r="A19" s="33" t="s">
        <v>54</v>
      </c>
      <c r="B19" s="1" t="s">
        <v>55</v>
      </c>
      <c r="C19" s="1"/>
      <c r="D19" s="1"/>
    </row>
    <row r="20" spans="1:4" ht="15" customHeight="1">
      <c r="A20" s="33" t="s">
        <v>56</v>
      </c>
      <c r="B20" s="1" t="s">
        <v>57</v>
      </c>
      <c r="C20" s="1"/>
      <c r="D20" s="1"/>
    </row>
    <row r="22" spans="1:4" ht="21.75" customHeight="1">
      <c r="A22" s="13" t="s">
        <v>58</v>
      </c>
      <c r="B22" s="13"/>
      <c r="C22" s="13"/>
      <c r="D22" s="13"/>
    </row>
    <row r="23" spans="1:4" ht="15" customHeight="1">
      <c r="A23" s="33" t="s">
        <v>59</v>
      </c>
      <c r="B23" s="1" t="s">
        <v>60</v>
      </c>
      <c r="C23" s="1"/>
      <c r="D23" s="1"/>
    </row>
    <row r="24" spans="1:4">
      <c r="A24" s="33" t="s">
        <v>61</v>
      </c>
      <c r="B24" s="6"/>
      <c r="C24" s="6"/>
      <c r="D24" s="6"/>
    </row>
    <row r="25" spans="1:4" ht="15" customHeight="1">
      <c r="A25" s="33" t="s">
        <v>62</v>
      </c>
      <c r="B25" s="1" t="s">
        <v>63</v>
      </c>
      <c r="C25" s="1"/>
      <c r="D25" s="1"/>
    </row>
    <row r="26" spans="1:4" ht="15" customHeight="1">
      <c r="A26" s="33" t="s">
        <v>64</v>
      </c>
      <c r="B26" s="1" t="s">
        <v>65</v>
      </c>
      <c r="C26" s="1"/>
      <c r="D26" s="1"/>
    </row>
    <row r="27" spans="1:4" ht="15" customHeight="1">
      <c r="A27" s="33" t="s">
        <v>66</v>
      </c>
      <c r="B27" s="1" t="s">
        <v>67</v>
      </c>
      <c r="C27" s="1"/>
      <c r="D27" s="1"/>
    </row>
    <row r="28" spans="1:4" ht="15" customHeight="1">
      <c r="A28" s="33" t="s">
        <v>68</v>
      </c>
      <c r="B28" s="1" t="s">
        <v>69</v>
      </c>
      <c r="C28" s="1"/>
      <c r="D28" s="1"/>
    </row>
    <row r="29" spans="1:4" ht="15" customHeight="1">
      <c r="A29" s="33" t="s">
        <v>70</v>
      </c>
      <c r="B29" s="1" t="s">
        <v>71</v>
      </c>
      <c r="C29" s="1"/>
      <c r="D29" s="1"/>
    </row>
    <row r="30" spans="1:4" ht="15" customHeight="1">
      <c r="A30" s="33" t="s">
        <v>72</v>
      </c>
      <c r="B30" s="1" t="s">
        <v>73</v>
      </c>
      <c r="C30" s="1"/>
      <c r="D30" s="1"/>
    </row>
    <row r="32" spans="1:4" ht="21.75" customHeight="1">
      <c r="A32" s="13" t="s">
        <v>74</v>
      </c>
      <c r="B32" s="13"/>
      <c r="C32" s="13"/>
      <c r="D32" s="13"/>
    </row>
    <row r="33" spans="1:4">
      <c r="A33" s="33" t="s">
        <v>75</v>
      </c>
      <c r="B33" s="6"/>
      <c r="C33" s="6"/>
      <c r="D33" s="6"/>
    </row>
    <row r="34" spans="1:4" ht="15" customHeight="1">
      <c r="A34" s="33" t="s">
        <v>76</v>
      </c>
      <c r="B34" s="1" t="s">
        <v>77</v>
      </c>
      <c r="C34" s="1"/>
      <c r="D34" s="1"/>
    </row>
    <row r="35" spans="1:4">
      <c r="A35" s="33" t="s">
        <v>78</v>
      </c>
      <c r="B35" s="6"/>
      <c r="C35" s="6"/>
      <c r="D35" s="6"/>
    </row>
    <row r="36" spans="1:4">
      <c r="A36" s="33" t="s">
        <v>79</v>
      </c>
      <c r="B36" s="6"/>
      <c r="C36" s="6"/>
      <c r="D36" s="6"/>
    </row>
    <row r="37" spans="1:4">
      <c r="A37" s="33" t="s">
        <v>80</v>
      </c>
      <c r="B37" s="6"/>
      <c r="C37" s="6"/>
      <c r="D37" s="6"/>
    </row>
    <row r="38" spans="1:4">
      <c r="A38" s="33" t="s">
        <v>81</v>
      </c>
      <c r="B38" s="6"/>
      <c r="C38" s="6"/>
      <c r="D38" s="6"/>
    </row>
    <row r="40" spans="1:4" ht="21.75" customHeight="1">
      <c r="A40" s="13" t="s">
        <v>82</v>
      </c>
      <c r="B40" s="13"/>
      <c r="C40" s="13"/>
      <c r="D40" s="13"/>
    </row>
    <row r="41" spans="1:4">
      <c r="A41" s="33" t="s">
        <v>83</v>
      </c>
      <c r="B41" s="6"/>
      <c r="C41" s="6"/>
      <c r="D41" s="6"/>
    </row>
    <row r="42" spans="1:4" ht="15" customHeight="1">
      <c r="A42" s="33" t="s">
        <v>84</v>
      </c>
      <c r="B42" s="1" t="s">
        <v>85</v>
      </c>
      <c r="C42" s="1"/>
      <c r="D42" s="1"/>
    </row>
    <row r="43" spans="1:4" ht="15" customHeight="1">
      <c r="A43" s="33" t="s">
        <v>86</v>
      </c>
      <c r="B43" s="1" t="s">
        <v>87</v>
      </c>
      <c r="C43" s="1"/>
      <c r="D43" s="1"/>
    </row>
    <row r="44" spans="1:4" ht="15" customHeight="1">
      <c r="A44" s="33" t="s">
        <v>88</v>
      </c>
      <c r="B44" s="1" t="s">
        <v>89</v>
      </c>
      <c r="C44" s="1"/>
      <c r="D44" s="1"/>
    </row>
    <row r="47" spans="1:4" ht="21.75" customHeight="1">
      <c r="A47" s="13" t="s">
        <v>90</v>
      </c>
      <c r="B47" s="13"/>
      <c r="C47" s="13"/>
      <c r="D47" s="13"/>
    </row>
    <row r="48" spans="1:4">
      <c r="A48" s="40"/>
      <c r="B48" s="40"/>
      <c r="C48" s="40"/>
      <c r="D48" s="40"/>
    </row>
    <row r="49" spans="1:4">
      <c r="A49" s="40"/>
      <c r="B49" s="40"/>
      <c r="C49" s="40"/>
      <c r="D49" s="40"/>
    </row>
    <row r="50" spans="1:4">
      <c r="A50" s="40"/>
      <c r="B50" s="40"/>
      <c r="C50" s="40"/>
      <c r="D50" s="40"/>
    </row>
    <row r="51" spans="1:4">
      <c r="A51" s="40"/>
      <c r="B51" s="40"/>
      <c r="C51" s="40"/>
      <c r="D51" s="40"/>
    </row>
    <row r="52" spans="1:4">
      <c r="A52" s="40"/>
      <c r="B52" s="40"/>
      <c r="C52" s="40"/>
      <c r="D52" s="40"/>
    </row>
    <row r="53" spans="1:4">
      <c r="A53" s="40"/>
      <c r="B53" s="40"/>
      <c r="C53" s="40"/>
      <c r="D53" s="40"/>
    </row>
    <row r="55" spans="1:4">
      <c r="A55" s="9" t="s">
        <v>31</v>
      </c>
      <c r="B55" s="9"/>
      <c r="C55" s="9"/>
      <c r="D55" s="9"/>
    </row>
  </sheetData>
  <mergeCells count="42">
    <mergeCell ref="A48:D53"/>
    <mergeCell ref="A55:D55"/>
    <mergeCell ref="B41:D41"/>
    <mergeCell ref="B42:D42"/>
    <mergeCell ref="B43:D43"/>
    <mergeCell ref="B44:D44"/>
    <mergeCell ref="A47:D47"/>
    <mergeCell ref="B35:D35"/>
    <mergeCell ref="B36:D36"/>
    <mergeCell ref="B37:D37"/>
    <mergeCell ref="B38:D38"/>
    <mergeCell ref="A40:D40"/>
    <mergeCell ref="B29:D29"/>
    <mergeCell ref="B30:D30"/>
    <mergeCell ref="A32:D32"/>
    <mergeCell ref="B33:D33"/>
    <mergeCell ref="B34:D34"/>
    <mergeCell ref="B24:D24"/>
    <mergeCell ref="B25:D25"/>
    <mergeCell ref="B26:D26"/>
    <mergeCell ref="B27:D27"/>
    <mergeCell ref="B28:D28"/>
    <mergeCell ref="B18:D18"/>
    <mergeCell ref="B19:D19"/>
    <mergeCell ref="B20:D20"/>
    <mergeCell ref="A22:D22"/>
    <mergeCell ref="B23:D23"/>
    <mergeCell ref="A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  <mergeCell ref="A1:D1"/>
    <mergeCell ref="A2:D2"/>
    <mergeCell ref="A4:D4"/>
    <mergeCell ref="B5:D5"/>
    <mergeCell ref="B6:D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02545"/>
  </sheetPr>
  <dimension ref="A1:H75"/>
  <sheetViews>
    <sheetView showGridLines="0" zoomScaleNormal="100" workbookViewId="0">
      <pane ySplit="2" topLeftCell="A5" activePane="bottomLeft" state="frozen"/>
      <selection pane="bottomLeft" activeCell="E13" sqref="E13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91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IF(D4="Grau","Nicht bewertet",IF(D4="Grün","Konform",IF(D4="Gelb","Teilweise",IF(D4="Rot","Nicht konform",""))))</f>
        <v>Nicht bewertet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Nicht bewertet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Nicht bewertet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Nicht bewertet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Nicht bewertet</v>
      </c>
    </row>
    <row r="9" spans="1:8" ht="21.75" customHeight="1">
      <c r="A9" s="12" t="s">
        <v>107</v>
      </c>
      <c r="B9" s="12"/>
      <c r="C9" s="12"/>
      <c r="D9" s="36" t="str">
        <f>IF(COUNTIF(D4:D8,"Grau")&gt;0,"Grau",IF(COUNTIF(D4:D8,"Rot")&gt;0,"Rot",IF(COUNTIF(D4:D8,"Gelb")&gt;0,"Gelb","Grün")))</f>
        <v>Grau</v>
      </c>
      <c r="E9" s="11" t="s">
        <v>108</v>
      </c>
      <c r="F9" s="11"/>
      <c r="G9" s="37"/>
      <c r="H9" s="36" t="str">
        <f t="shared" si="0"/>
        <v>Nicht bewertet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IF(D12="Grau","Nicht bewertet",IF(D12="Grün","Konform",IF(D12="Gelb","Teilweise",IF(D12="Rot","Nicht konform",""))))</f>
        <v>Nicht bewertet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IF(D13="Grau","Nicht bewertet",IF(D13="Grün","Konform",IF(D13="Gelb","Teilweise",IF(D13="Rot","Nicht konform",""))))</f>
        <v>Nicht bewertet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IF(D14="Grau","Nicht bewertet",IF(D14="Grün","Konform",IF(D14="Gelb","Teilweise",IF(D14="Rot","Nicht konform",""))))</f>
        <v>Nicht bewertet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IF(D15="Grau","Nicht bewertet",IF(D15="Grün","Konform",IF(D15="Gelb","Teilweise",IF(D15="Rot","Nicht konform",""))))</f>
        <v>Nicht bewertet</v>
      </c>
    </row>
    <row r="16" spans="1:8" ht="21.75" customHeight="1">
      <c r="A16" s="12" t="s">
        <v>114</v>
      </c>
      <c r="B16" s="12"/>
      <c r="C16" s="12"/>
      <c r="D16" s="36" t="str">
        <f>IF(COUNTIF(D12:D15,"Grau")&gt;0,"Grau",IF(COUNTIF(D12:D15,"Rot")&gt;0,"Rot",IF(COUNTIF(D12:D15,"Gelb")&gt;0,"Gelb","Grün")))</f>
        <v>Grau</v>
      </c>
      <c r="E16" s="11" t="s">
        <v>115</v>
      </c>
      <c r="F16" s="11"/>
      <c r="G16" s="37"/>
      <c r="H16" s="36" t="str">
        <f>IF(D16="Grau","Nicht bewertet",IF(D16="Grün","Konform",IF(D16="Gelb","Teilweise",IF(D16="Rot","Nicht konform",""))))</f>
        <v>Nicht bewertet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IF(D19="Grau","Nicht bewertet",IF(D19="Grün","Konform",IF(D19="Gelb","Teilweise",IF(D19="Rot","Nicht konform",""))))</f>
        <v>Nicht bewertet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IF(D20="Grau","Nicht bewertet",IF(D20="Grün","Konform",IF(D20="Gelb","Teilweise",IF(D20="Rot","Nicht konform",""))))</f>
        <v>Nicht bewertet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IF(D21="Grau","Nicht bewertet",IF(D21="Grün","Konform",IF(D21="Gelb","Teilweise",IF(D21="Rot","Nicht konform",""))))</f>
        <v>Nicht bewertet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IF(D22="Grau","Nicht bewertet",IF(D22="Grün","Konform",IF(D22="Gelb","Teilweise",IF(D22="Rot","Nicht konform",""))))</f>
        <v>Nicht bewertet</v>
      </c>
    </row>
    <row r="23" spans="1:8" ht="21.75" customHeight="1">
      <c r="A23" s="12" t="s">
        <v>121</v>
      </c>
      <c r="B23" s="12"/>
      <c r="C23" s="12"/>
      <c r="D23" s="36" t="str">
        <f>IF(COUNTIF(D19:D22,"Grau")&gt;0,"Grau",IF(COUNTIF(D19:D22,"Rot")&gt;0,"Rot",IF(COUNTIF(D19:D22,"Gelb")&gt;0,"Gelb","Grün")))</f>
        <v>Grau</v>
      </c>
      <c r="E23" s="11" t="s">
        <v>122</v>
      </c>
      <c r="F23" s="11"/>
      <c r="G23" s="37"/>
      <c r="H23" s="36" t="str">
        <f>IF(D23="Grau","Nicht bewertet",IF(D23="Grün","Konform",IF(D23="Gelb","Teilweise",IF(D23="Rot","Nicht konform",""))))</f>
        <v>Nicht bewertet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IF(D26="Grau","Nicht bewertet",IF(D26="Grün","Konform",IF(D26="Gelb","Teilweise",IF(D26="Rot","Nicht konform",""))))</f>
        <v>Nicht bewertet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IF(D27="Grau","Nicht bewertet",IF(D27="Grün","Konform",IF(D27="Gelb","Teilweise",IF(D27="Rot","Nicht konform",""))))</f>
        <v>Nicht bewertet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IF(D28="Grau","Nicht bewertet",IF(D28="Grün","Konform",IF(D28="Gelb","Teilweise",IF(D28="Rot","Nicht konform",""))))</f>
        <v>Nicht bewertet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IF(D29="Grau","Nicht bewertet",IF(D29="Grün","Konform",IF(D29="Gelb","Teilweise",IF(D29="Rot","Nicht konform",""))))</f>
        <v>Nicht bewertet</v>
      </c>
    </row>
    <row r="30" spans="1:8" ht="21.75" customHeight="1">
      <c r="A30" s="12" t="s">
        <v>128</v>
      </c>
      <c r="B30" s="12"/>
      <c r="C30" s="12"/>
      <c r="D30" s="36" t="str">
        <f>IF(COUNTIF(D26:D29,"Grau")&gt;0,"Grau",IF(COUNTIF(D26:D29,"Rot")&gt;0,"Rot",IF(COUNTIF(D26:D29,"Gelb")&gt;0,"Gelb","Grün")))</f>
        <v>Grau</v>
      </c>
      <c r="E30" s="11" t="s">
        <v>129</v>
      </c>
      <c r="F30" s="11"/>
      <c r="G30" s="37"/>
      <c r="H30" s="36" t="str">
        <f>IF(D30="Grau","Nicht bewertet",IF(D30="Grün","Konform",IF(D30="Gelb","Teilweise",IF(D30="Rot","Nicht konform",""))))</f>
        <v>Nicht bewertet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IF(D33="Grau","Nicht bewertet",IF(D33="Grün","Konform",IF(D33="Gelb","Teilweise",IF(D33="Rot","Nicht konform",""))))</f>
        <v>Nicht bewertet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Nicht bewertet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Nicht bewertet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Nicht bewertet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Nicht bewertet</v>
      </c>
    </row>
    <row r="38" spans="1:8" ht="21.75" customHeight="1">
      <c r="A38" s="12" t="s">
        <v>136</v>
      </c>
      <c r="B38" s="12"/>
      <c r="C38" s="12"/>
      <c r="D38" s="36" t="str">
        <f>IF(COUNTIF(D33:D37,"Grau")&gt;0,"Grau",IF(COUNTIF(D33:D37,"Rot")&gt;0,"Rot",IF(COUNTIF(D33:D37,"Gelb")&gt;0,"Gelb","Grün")))</f>
        <v>Grau</v>
      </c>
      <c r="E38" s="11" t="s">
        <v>137</v>
      </c>
      <c r="F38" s="11"/>
      <c r="G38" s="37"/>
      <c r="H38" s="36" t="str">
        <f t="shared" si="1"/>
        <v>Nicht bewertet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138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IF(D41="Grau","Nicht bewertet",IF(D41="Grün","Konform",IF(D41="Gelb","Teilweise",IF(D41="Rot","Nicht konform",""))))</f>
        <v>Nicht bewertet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Nicht bewertet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Nicht bewertet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Nicht bewertet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Nicht bewertet</v>
      </c>
    </row>
    <row r="46" spans="1:8" ht="21.75" customHeight="1">
      <c r="A46" s="12" t="s">
        <v>144</v>
      </c>
      <c r="B46" s="12"/>
      <c r="C46" s="12"/>
      <c r="D46" s="36" t="str">
        <f>IF(COUNTIF(D41:D45,"Grau")&gt;0,"Grau",IF(COUNTIF(D41:D45,"Rot")&gt;0,"Rot",IF(COUNTIF(D41:D45,"Gelb")&gt;0,"Gelb","Grün")))</f>
        <v>Grau</v>
      </c>
      <c r="E46" s="11" t="s">
        <v>145</v>
      </c>
      <c r="F46" s="11"/>
      <c r="G46" s="37"/>
      <c r="H46" s="36" t="str">
        <f t="shared" si="2"/>
        <v>Nicht bewertet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IF(D49="Grau","Nicht bewertet",IF(D49="Grün","Konform",IF(D49="Gelb","Teilweise",IF(D49="Rot","Nicht konform",""))))</f>
        <v>Nicht bewertet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Nicht bewertet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Nicht bewertet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Nicht bewertet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Nicht bewertet</v>
      </c>
    </row>
    <row r="54" spans="1:8" ht="21.75" customHeight="1">
      <c r="A54" s="12" t="s">
        <v>152</v>
      </c>
      <c r="B54" s="12"/>
      <c r="C54" s="12"/>
      <c r="D54" s="36" t="str">
        <f>IF(COUNTIF(D49:D53,"Grau")&gt;0,"Grau",IF(COUNTIF(D49:D53,"Rot")&gt;0,"Rot",IF(COUNTIF(D49:D53,"Gelb")&gt;0,"Gelb","Grün")))</f>
        <v>Grau</v>
      </c>
      <c r="E54" s="11" t="s">
        <v>153</v>
      </c>
      <c r="F54" s="11"/>
      <c r="G54" s="37"/>
      <c r="H54" s="36" t="str">
        <f t="shared" si="3"/>
        <v>Nicht bewertet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154</v>
      </c>
      <c r="B56" s="13"/>
      <c r="C56" s="13"/>
      <c r="D56" s="13"/>
      <c r="E56" s="13"/>
      <c r="F56" s="13"/>
      <c r="G56" s="13"/>
      <c r="H56" s="13"/>
    </row>
    <row r="57" spans="1:8" ht="30" customHeight="1">
      <c r="A57" s="25" t="s">
        <v>155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>IF(D57="Grau","Nicht bewertet",IF(D57="Grün","Konform",IF(D57="Gelb","Teilweise",IF(D57="Rot","Nicht konform",""))))</f>
        <v>Nicht bewertet</v>
      </c>
    </row>
    <row r="58" spans="1:8" ht="30" customHeight="1">
      <c r="A58" s="28" t="s">
        <v>156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>IF(D58="Grau","Nicht bewertet",IF(D58="Grün","Konform",IF(D58="Gelb","Teilweise",IF(D58="Rot","Nicht konform",""))))</f>
        <v>Nicht bewertet</v>
      </c>
    </row>
    <row r="59" spans="1:8">
      <c r="A59" s="25" t="s">
        <v>157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>IF(D59="Grau","Nicht bewertet",IF(D59="Grün","Konform",IF(D59="Gelb","Teilweise",IF(D59="Rot","Nicht konform",""))))</f>
        <v>Nicht bewertet</v>
      </c>
    </row>
    <row r="60" spans="1:8">
      <c r="A60" s="28" t="s">
        <v>158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>IF(D60="Grau","Nicht bewertet",IF(D60="Grün","Konform",IF(D60="Gelb","Teilweise",IF(D60="Rot","Nicht konform",""))))</f>
        <v>Nicht bewertet</v>
      </c>
    </row>
    <row r="61" spans="1:8" ht="21.75" customHeight="1">
      <c r="A61" s="12" t="s">
        <v>159</v>
      </c>
      <c r="B61" s="12"/>
      <c r="C61" s="12"/>
      <c r="D61" s="36" t="str">
        <f>IF(COUNTIF(D57:D60,"Grau")&gt;0,"Grau",IF(COUNTIF(D57:D60,"Rot")&gt;0,"Rot",IF(COUNTIF(D57:D60,"Gelb")&gt;0,"Gelb","Grün")))</f>
        <v>Grau</v>
      </c>
      <c r="E61" s="11" t="s">
        <v>160</v>
      </c>
      <c r="F61" s="11"/>
      <c r="G61" s="37"/>
      <c r="H61" s="36" t="str">
        <f>IF(D61="Grau","Nicht bewertet",IF(D61="Grün","Konform",IF(D61="Gelb","Teilweise",IF(D61="Rot","Nicht konform",""))))</f>
        <v>Nicht bewertet</v>
      </c>
    </row>
    <row r="62" spans="1:8">
      <c r="A62" s="28"/>
      <c r="B62" s="28"/>
      <c r="C62" s="27"/>
      <c r="D62" s="27"/>
      <c r="E62" s="28"/>
      <c r="F62" s="28"/>
      <c r="G62" s="27"/>
      <c r="H62" s="27"/>
    </row>
    <row r="63" spans="1:8" ht="24" customHeight="1">
      <c r="A63" s="13" t="s">
        <v>161</v>
      </c>
      <c r="B63" s="13"/>
      <c r="C63" s="13"/>
      <c r="D63" s="13"/>
      <c r="E63" s="13"/>
      <c r="F63" s="13"/>
      <c r="G63" s="13"/>
      <c r="H63" s="13"/>
    </row>
    <row r="64" spans="1:8">
      <c r="A64" s="28" t="s">
        <v>162</v>
      </c>
      <c r="B64" s="34"/>
      <c r="C64" s="35"/>
      <c r="D64" s="27" t="s">
        <v>6</v>
      </c>
      <c r="E64" s="34"/>
      <c r="F64" s="34"/>
      <c r="G64" s="35" t="s">
        <v>102</v>
      </c>
      <c r="H64" s="27" t="str">
        <f t="shared" ref="H64:H69" si="4">IF(D64="Grau","Nicht bewertet",IF(D64="Grün","Konform",IF(D64="Gelb","Teilweise",IF(D64="Rot","Nicht konform",""))))</f>
        <v>Nicht bewertet</v>
      </c>
    </row>
    <row r="65" spans="1:8" ht="30" customHeight="1">
      <c r="A65" s="25" t="s">
        <v>163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 t="shared" si="4"/>
        <v>Nicht bewertet</v>
      </c>
    </row>
    <row r="66" spans="1:8">
      <c r="A66" s="28" t="s">
        <v>164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 t="shared" si="4"/>
        <v>Nicht bewertet</v>
      </c>
    </row>
    <row r="67" spans="1:8" ht="30" customHeight="1">
      <c r="A67" s="25" t="s">
        <v>165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 t="shared" si="4"/>
        <v>Nicht bewertet</v>
      </c>
    </row>
    <row r="68" spans="1:8" ht="30" customHeight="1">
      <c r="A68" s="28" t="s">
        <v>166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 t="shared" si="4"/>
        <v>Nicht bewertet</v>
      </c>
    </row>
    <row r="69" spans="1:8" ht="21.75" customHeight="1">
      <c r="A69" s="12" t="s">
        <v>167</v>
      </c>
      <c r="B69" s="12"/>
      <c r="C69" s="12"/>
      <c r="D69" s="36" t="str">
        <f>IF(COUNTIF(D64:D68,"Grau")&gt;0,"Grau",IF(COUNTIF(D64:D68,"Rot")&gt;0,"Rot",IF(COUNTIF(D64:D68,"Gelb")&gt;0,"Gelb","Grün")))</f>
        <v>Grau</v>
      </c>
      <c r="E69" s="11" t="s">
        <v>168</v>
      </c>
      <c r="F69" s="11"/>
      <c r="G69" s="37"/>
      <c r="H69" s="36" t="str">
        <f t="shared" si="4"/>
        <v>Nicht bewertet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>
      <c r="A71" s="25"/>
      <c r="B71" s="25"/>
      <c r="C71" s="24"/>
      <c r="D71" s="24"/>
      <c r="E71" s="25"/>
      <c r="F71" s="25"/>
      <c r="G71" s="24"/>
      <c r="H71" s="24"/>
    </row>
    <row r="72" spans="1:8" ht="42" customHeight="1">
      <c r="A72" s="14" t="s">
        <v>169</v>
      </c>
      <c r="B72" s="14"/>
      <c r="C72" s="14"/>
      <c r="D72" s="14"/>
      <c r="E72" s="14"/>
      <c r="F72" s="14"/>
      <c r="G72" s="14"/>
      <c r="H72" s="14"/>
    </row>
    <row r="73" spans="1:8" ht="15.75" customHeight="1">
      <c r="A73" s="10" t="s">
        <v>170</v>
      </c>
      <c r="B73" s="10"/>
      <c r="C73" s="10"/>
      <c r="D73" s="38" t="str">
        <f>IF(OR(D9="Grau",D16="Grau",D23="Grau",D30="Grau",D38="Grau",D46="Grau",D54="Grau",D61="Grau",D69="Grau"),"Grau",IF(OR(D9="Rot",D16="Rot",D23="Rot",D30="Rot",D38="Rot",D46="Rot",D54="Rot",D61="Rot",D69="Rot"),"Rot",IF(OR(D9="Gelb",D16="Gelb",D23="Gelb",D30="Gelb",D38="Gelb",D46="Gelb",D54="Gelb",D61="Gelb",D69="Gelb"),"Gelb","Grün")))</f>
        <v>Grau</v>
      </c>
      <c r="E73" s="39"/>
      <c r="F73" s="39"/>
      <c r="G73" s="39"/>
      <c r="H73" s="39"/>
    </row>
    <row r="75" spans="1:8">
      <c r="A75" s="9" t="s">
        <v>31</v>
      </c>
      <c r="B75" s="9"/>
      <c r="C75" s="9"/>
      <c r="D75" s="9"/>
      <c r="E75" s="9"/>
      <c r="F75" s="9"/>
      <c r="G75" s="9"/>
      <c r="H75" s="9"/>
    </row>
  </sheetData>
  <mergeCells count="31">
    <mergeCell ref="A72:H72"/>
    <mergeCell ref="A73:C73"/>
    <mergeCell ref="A75:H75"/>
    <mergeCell ref="A56:H56"/>
    <mergeCell ref="A61:C61"/>
    <mergeCell ref="E61:F61"/>
    <mergeCell ref="A63:H63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91" priority="2" operator="containsText" text="Grau">
      <formula>NOT(ISERROR(SEARCH("Grau",D4)))</formula>
    </cfRule>
    <cfRule type="containsText" dxfId="90" priority="3" operator="containsText" text="Grün">
      <formula>NOT(ISERROR(SEARCH("Grün",D4)))</formula>
    </cfRule>
    <cfRule type="containsText" dxfId="89" priority="4" operator="containsText" text="Gelb">
      <formula>NOT(ISERROR(SEARCH("Gelb",D4)))</formula>
    </cfRule>
    <cfRule type="containsText" dxfId="88" priority="5" operator="containsText" text="Rot">
      <formula>NOT(ISERROR(SEARCH("Rot",D4)))</formula>
    </cfRule>
  </conditionalFormatting>
  <conditionalFormatting sqref="D12:D15">
    <cfRule type="containsText" dxfId="87" priority="22" operator="containsText" text="Grau">
      <formula>NOT(ISERROR(SEARCH("Grau",D12)))</formula>
    </cfRule>
    <cfRule type="containsText" dxfId="86" priority="23" operator="containsText" text="Grün">
      <formula>NOT(ISERROR(SEARCH("Grün",D12)))</formula>
    </cfRule>
    <cfRule type="containsText" dxfId="85" priority="24" operator="containsText" text="Gelb">
      <formula>NOT(ISERROR(SEARCH("Gelb",D12)))</formula>
    </cfRule>
    <cfRule type="containsText" dxfId="84" priority="25" operator="containsText" text="Rot">
      <formula>NOT(ISERROR(SEARCH("Rot",D12)))</formula>
    </cfRule>
  </conditionalFormatting>
  <conditionalFormatting sqref="D19:D22">
    <cfRule type="containsText" dxfId="83" priority="38" operator="containsText" text="Grau">
      <formula>NOT(ISERROR(SEARCH("Grau",D19)))</formula>
    </cfRule>
    <cfRule type="containsText" dxfId="82" priority="39" operator="containsText" text="Grün">
      <formula>NOT(ISERROR(SEARCH("Grün",D19)))</formula>
    </cfRule>
    <cfRule type="containsText" dxfId="81" priority="40" operator="containsText" text="Gelb">
      <formula>NOT(ISERROR(SEARCH("Gelb",D19)))</formula>
    </cfRule>
    <cfRule type="containsText" dxfId="80" priority="41" operator="containsText" text="Rot">
      <formula>NOT(ISERROR(SEARCH("Rot",D19)))</formula>
    </cfRule>
  </conditionalFormatting>
  <conditionalFormatting sqref="D26:D29">
    <cfRule type="containsText" dxfId="79" priority="54" operator="containsText" text="Grau">
      <formula>NOT(ISERROR(SEARCH("Grau",D26)))</formula>
    </cfRule>
    <cfRule type="containsText" dxfId="78" priority="55" operator="containsText" text="Grün">
      <formula>NOT(ISERROR(SEARCH("Grün",D26)))</formula>
    </cfRule>
    <cfRule type="containsText" dxfId="77" priority="56" operator="containsText" text="Gelb">
      <formula>NOT(ISERROR(SEARCH("Gelb",D26)))</formula>
    </cfRule>
    <cfRule type="containsText" dxfId="76" priority="57" operator="containsText" text="Rot">
      <formula>NOT(ISERROR(SEARCH("Rot",D26)))</formula>
    </cfRule>
  </conditionalFormatting>
  <conditionalFormatting sqref="D33:D37">
    <cfRule type="containsText" dxfId="75" priority="70" operator="containsText" text="Grau">
      <formula>NOT(ISERROR(SEARCH("Grau",D33)))</formula>
    </cfRule>
    <cfRule type="containsText" dxfId="74" priority="71" operator="containsText" text="Grün">
      <formula>NOT(ISERROR(SEARCH("Grün",D33)))</formula>
    </cfRule>
    <cfRule type="containsText" dxfId="73" priority="72" operator="containsText" text="Gelb">
      <formula>NOT(ISERROR(SEARCH("Gelb",D33)))</formula>
    </cfRule>
    <cfRule type="containsText" dxfId="72" priority="73" operator="containsText" text="Rot">
      <formula>NOT(ISERROR(SEARCH("Rot",D33)))</formula>
    </cfRule>
  </conditionalFormatting>
  <conditionalFormatting sqref="D41:D45">
    <cfRule type="containsText" dxfId="71" priority="90" operator="containsText" text="Grau">
      <formula>NOT(ISERROR(SEARCH("Grau",D41)))</formula>
    </cfRule>
    <cfRule type="containsText" dxfId="70" priority="91" operator="containsText" text="Grün">
      <formula>NOT(ISERROR(SEARCH("Grün",D41)))</formula>
    </cfRule>
    <cfRule type="containsText" dxfId="69" priority="92" operator="containsText" text="Gelb">
      <formula>NOT(ISERROR(SEARCH("Gelb",D41)))</formula>
    </cfRule>
    <cfRule type="containsText" dxfId="68" priority="93" operator="containsText" text="Rot">
      <formula>NOT(ISERROR(SEARCH("Rot",D41)))</formula>
    </cfRule>
  </conditionalFormatting>
  <conditionalFormatting sqref="D49:D53">
    <cfRule type="containsText" dxfId="67" priority="110" operator="containsText" text="Grau">
      <formula>NOT(ISERROR(SEARCH("Grau",D49)))</formula>
    </cfRule>
    <cfRule type="containsText" dxfId="66" priority="111" operator="containsText" text="Grün">
      <formula>NOT(ISERROR(SEARCH("Grün",D49)))</formula>
    </cfRule>
    <cfRule type="containsText" dxfId="65" priority="112" operator="containsText" text="Gelb">
      <formula>NOT(ISERROR(SEARCH("Gelb",D49)))</formula>
    </cfRule>
    <cfRule type="containsText" dxfId="64" priority="113" operator="containsText" text="Rot">
      <formula>NOT(ISERROR(SEARCH("Rot",D49)))</formula>
    </cfRule>
  </conditionalFormatting>
  <conditionalFormatting sqref="D57:D60">
    <cfRule type="containsText" dxfId="63" priority="130" operator="containsText" text="Grau">
      <formula>NOT(ISERROR(SEARCH("Grau",D57)))</formula>
    </cfRule>
    <cfRule type="containsText" dxfId="62" priority="131" operator="containsText" text="Grün">
      <formula>NOT(ISERROR(SEARCH("Grün",D57)))</formula>
    </cfRule>
    <cfRule type="containsText" dxfId="61" priority="132" operator="containsText" text="Gelb">
      <formula>NOT(ISERROR(SEARCH("Gelb",D57)))</formula>
    </cfRule>
    <cfRule type="containsText" dxfId="60" priority="133" operator="containsText" text="Rot">
      <formula>NOT(ISERROR(SEARCH("Rot",D57)))</formula>
    </cfRule>
  </conditionalFormatting>
  <conditionalFormatting sqref="D64:D68">
    <cfRule type="containsText" dxfId="59" priority="146" operator="containsText" text="Grau">
      <formula>NOT(ISERROR(SEARCH("Grau",D64)))</formula>
    </cfRule>
    <cfRule type="containsText" dxfId="58" priority="147" operator="containsText" text="Grün">
      <formula>NOT(ISERROR(SEARCH("Grün",D64)))</formula>
    </cfRule>
    <cfRule type="containsText" dxfId="57" priority="148" operator="containsText" text="Gelb">
      <formula>NOT(ISERROR(SEARCH("Gelb",D64)))</formula>
    </cfRule>
    <cfRule type="containsText" dxfId="56" priority="149" operator="containsText" text="Rot">
      <formula>NOT(ISERROR(SEARCH("Rot",D64)))</formula>
    </cfRule>
  </conditionalFormatting>
  <dataValidations count="3">
    <dataValidation type="list" allowBlank="1" sqref="D4:D8 D12:D15 D19:D22 D26:D29 D33:D37 D41:D45 D49:D53 D57:D60 D64:D68" xr:uid="{00000000-0002-0000-0200-000000000000}">
      <formula1>"Grau,Grün,Gelb,Rot"</formula1>
      <formula2>0</formula2>
    </dataValidation>
    <dataValidation type="list" allowBlank="1" sqref="C4:C8 C12:C15 C19:C22 C26:C29 C33:C37 C41:C45 C49:C53 C57:C60 C64:C68" xr:uid="{00000000-0002-0000-0200-000001000000}">
      <formula1>"Vollständig,Angemessen,Teilweise,Unzureichend,Fehlend"</formula1>
      <formula2>0</formula2>
    </dataValidation>
    <dataValidation type="list" allowBlank="1" sqref="G4:G8 G12:G15 G19:G22 G26:G29 G33:G37 G41:G45 G49:G53 G57:G60 G64:G68" xr:uid="{00000000-0002-0000-0200-000002000000}">
      <formula1>"Kritisch,Hoch,Mittel,Niedrig"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02545"/>
  </sheetPr>
  <dimension ref="A1:H83"/>
  <sheetViews>
    <sheetView showGridLines="0" zoomScaleNormal="100" workbookViewId="0">
      <pane ySplit="2" topLeftCell="A3" activePane="bottomLeft" state="frozen"/>
      <selection pane="bottomLeft" sqref="A1:H1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171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IF(D4="Grau","Nicht bewertet",IF(D4="Grün","Konform",IF(D4="Gelb","Teilweise",IF(D4="Rot","Nicht konform",""))))</f>
        <v>Nicht bewertet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Nicht bewertet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Nicht bewertet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Nicht bewertet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Nicht bewertet</v>
      </c>
    </row>
    <row r="9" spans="1:8" ht="21.75" customHeight="1">
      <c r="A9" s="12" t="s">
        <v>107</v>
      </c>
      <c r="B9" s="12"/>
      <c r="C9" s="12"/>
      <c r="D9" s="36" t="str">
        <f>IF(COUNTIF(D4:D8,"Grau")&gt;0,"Grau",IF(COUNTIF(D4:D8,"Rot")&gt;0,"Rot",IF(COUNTIF(D4:D8,"Gelb")&gt;0,"Gelb","Grün")))</f>
        <v>Grau</v>
      </c>
      <c r="E9" s="11" t="s">
        <v>108</v>
      </c>
      <c r="F9" s="11"/>
      <c r="G9" s="37"/>
      <c r="H9" s="36" t="str">
        <f t="shared" si="0"/>
        <v>Nicht bewertet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IF(D12="Grau","Nicht bewertet",IF(D12="Grün","Konform",IF(D12="Gelb","Teilweise",IF(D12="Rot","Nicht konform",""))))</f>
        <v>Nicht bewertet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IF(D13="Grau","Nicht bewertet",IF(D13="Grün","Konform",IF(D13="Gelb","Teilweise",IF(D13="Rot","Nicht konform",""))))</f>
        <v>Nicht bewertet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IF(D14="Grau","Nicht bewertet",IF(D14="Grün","Konform",IF(D14="Gelb","Teilweise",IF(D14="Rot","Nicht konform",""))))</f>
        <v>Nicht bewertet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IF(D15="Grau","Nicht bewertet",IF(D15="Grün","Konform",IF(D15="Gelb","Teilweise",IF(D15="Rot","Nicht konform",""))))</f>
        <v>Nicht bewertet</v>
      </c>
    </row>
    <row r="16" spans="1:8" ht="21.75" customHeight="1">
      <c r="A16" s="12" t="s">
        <v>114</v>
      </c>
      <c r="B16" s="12"/>
      <c r="C16" s="12"/>
      <c r="D16" s="36" t="str">
        <f>IF(COUNTIF(D12:D15,"Grau")&gt;0,"Grau",IF(COUNTIF(D12:D15,"Rot")&gt;0,"Rot",IF(COUNTIF(D12:D15,"Gelb")&gt;0,"Gelb","Grün")))</f>
        <v>Grau</v>
      </c>
      <c r="E16" s="11" t="s">
        <v>115</v>
      </c>
      <c r="F16" s="11"/>
      <c r="G16" s="37"/>
      <c r="H16" s="36" t="str">
        <f>IF(D16="Grau","Nicht bewertet",IF(D16="Grün","Konform",IF(D16="Gelb","Teilweise",IF(D16="Rot","Nicht konform",""))))</f>
        <v>Nicht bewertet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IF(D19="Grau","Nicht bewertet",IF(D19="Grün","Konform",IF(D19="Gelb","Teilweise",IF(D19="Rot","Nicht konform",""))))</f>
        <v>Nicht bewertet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IF(D20="Grau","Nicht bewertet",IF(D20="Grün","Konform",IF(D20="Gelb","Teilweise",IF(D20="Rot","Nicht konform",""))))</f>
        <v>Nicht bewertet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IF(D21="Grau","Nicht bewertet",IF(D21="Grün","Konform",IF(D21="Gelb","Teilweise",IF(D21="Rot","Nicht konform",""))))</f>
        <v>Nicht bewertet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IF(D22="Grau","Nicht bewertet",IF(D22="Grün","Konform",IF(D22="Gelb","Teilweise",IF(D22="Rot","Nicht konform",""))))</f>
        <v>Nicht bewertet</v>
      </c>
    </row>
    <row r="23" spans="1:8" ht="21.75" customHeight="1">
      <c r="A23" s="12" t="s">
        <v>121</v>
      </c>
      <c r="B23" s="12"/>
      <c r="C23" s="12"/>
      <c r="D23" s="36" t="str">
        <f>IF(COUNTIF(D19:D22,"Grau")&gt;0,"Grau",IF(COUNTIF(D19:D22,"Rot")&gt;0,"Rot",IF(COUNTIF(D19:D22,"Gelb")&gt;0,"Gelb","Grün")))</f>
        <v>Grau</v>
      </c>
      <c r="E23" s="11" t="s">
        <v>122</v>
      </c>
      <c r="F23" s="11"/>
      <c r="G23" s="37"/>
      <c r="H23" s="36" t="str">
        <f>IF(D23="Grau","Nicht bewertet",IF(D23="Grün","Konform",IF(D23="Gelb","Teilweise",IF(D23="Rot","Nicht konform",""))))</f>
        <v>Nicht bewertet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IF(D26="Grau","Nicht bewertet",IF(D26="Grün","Konform",IF(D26="Gelb","Teilweise",IF(D26="Rot","Nicht konform",""))))</f>
        <v>Nicht bewertet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IF(D27="Grau","Nicht bewertet",IF(D27="Grün","Konform",IF(D27="Gelb","Teilweise",IF(D27="Rot","Nicht konform",""))))</f>
        <v>Nicht bewertet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IF(D28="Grau","Nicht bewertet",IF(D28="Grün","Konform",IF(D28="Gelb","Teilweise",IF(D28="Rot","Nicht konform",""))))</f>
        <v>Nicht bewertet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IF(D29="Grau","Nicht bewertet",IF(D29="Grün","Konform",IF(D29="Gelb","Teilweise",IF(D29="Rot","Nicht konform",""))))</f>
        <v>Nicht bewertet</v>
      </c>
    </row>
    <row r="30" spans="1:8" ht="21.75" customHeight="1">
      <c r="A30" s="12" t="s">
        <v>128</v>
      </c>
      <c r="B30" s="12"/>
      <c r="C30" s="12"/>
      <c r="D30" s="36" t="str">
        <f>IF(COUNTIF(D26:D29,"Grau")&gt;0,"Grau",IF(COUNTIF(D26:D29,"Rot")&gt;0,"Rot",IF(COUNTIF(D26:D29,"Gelb")&gt;0,"Gelb","Grün")))</f>
        <v>Grau</v>
      </c>
      <c r="E30" s="11" t="s">
        <v>129</v>
      </c>
      <c r="F30" s="11"/>
      <c r="G30" s="37"/>
      <c r="H30" s="36" t="str">
        <f>IF(D30="Grau","Nicht bewertet",IF(D30="Grün","Konform",IF(D30="Gelb","Teilweise",IF(D30="Rot","Nicht konform",""))))</f>
        <v>Nicht bewertet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IF(D33="Grau","Nicht bewertet",IF(D33="Grün","Konform",IF(D33="Gelb","Teilweise",IF(D33="Rot","Nicht konform",""))))</f>
        <v>Nicht bewertet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Nicht bewertet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Nicht bewertet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Nicht bewertet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Nicht bewertet</v>
      </c>
    </row>
    <row r="38" spans="1:8" ht="21.75" customHeight="1">
      <c r="A38" s="12" t="s">
        <v>136</v>
      </c>
      <c r="B38" s="12"/>
      <c r="C38" s="12"/>
      <c r="D38" s="36" t="str">
        <f>IF(COUNTIF(D33:D37,"Grau")&gt;0,"Grau",IF(COUNTIF(D33:D37,"Rot")&gt;0,"Rot",IF(COUNTIF(D33:D37,"Gelb")&gt;0,"Gelb","Grün")))</f>
        <v>Grau</v>
      </c>
      <c r="E38" s="11" t="s">
        <v>137</v>
      </c>
      <c r="F38" s="11"/>
      <c r="G38" s="37"/>
      <c r="H38" s="36" t="str">
        <f t="shared" si="1"/>
        <v>Nicht bewertet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172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IF(D41="Grau","Nicht bewertet",IF(D41="Grün","Konform",IF(D41="Gelb","Teilweise",IF(D41="Rot","Nicht konform",""))))</f>
        <v>Nicht bewertet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Nicht bewertet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Nicht bewertet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Nicht bewertet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Nicht bewertet</v>
      </c>
    </row>
    <row r="46" spans="1:8" ht="21.75" customHeight="1">
      <c r="A46" s="12" t="s">
        <v>173</v>
      </c>
      <c r="B46" s="12"/>
      <c r="C46" s="12"/>
      <c r="D46" s="36" t="str">
        <f>IF(COUNTIF(D41:D45,"Grau")&gt;0,"Grau",IF(COUNTIF(D41:D45,"Rot")&gt;0,"Rot",IF(COUNTIF(D41:D45,"Gelb")&gt;0,"Gelb","Grün")))</f>
        <v>Grau</v>
      </c>
      <c r="E46" s="11" t="s">
        <v>145</v>
      </c>
      <c r="F46" s="11"/>
      <c r="G46" s="37"/>
      <c r="H46" s="36" t="str">
        <f t="shared" si="2"/>
        <v>Nicht bewertet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IF(D49="Grau","Nicht bewertet",IF(D49="Grün","Konform",IF(D49="Gelb","Teilweise",IF(D49="Rot","Nicht konform",""))))</f>
        <v>Nicht bewertet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Nicht bewertet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Nicht bewertet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Nicht bewertet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Nicht bewertet</v>
      </c>
    </row>
    <row r="54" spans="1:8" ht="21.75" customHeight="1">
      <c r="A54" s="12" t="s">
        <v>152</v>
      </c>
      <c r="B54" s="12"/>
      <c r="C54" s="12"/>
      <c r="D54" s="36" t="str">
        <f>IF(COUNTIF(D49:D53,"Grau")&gt;0,"Grau",IF(COUNTIF(D49:D53,"Rot")&gt;0,"Rot",IF(COUNTIF(D49:D53,"Gelb")&gt;0,"Gelb","Grün")))</f>
        <v>Grau</v>
      </c>
      <c r="E54" s="11" t="s">
        <v>153</v>
      </c>
      <c r="F54" s="11"/>
      <c r="G54" s="37"/>
      <c r="H54" s="36" t="str">
        <f t="shared" si="3"/>
        <v>Nicht bewertet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174</v>
      </c>
      <c r="B56" s="13"/>
      <c r="C56" s="13"/>
      <c r="D56" s="13"/>
      <c r="E56" s="13"/>
      <c r="F56" s="13"/>
      <c r="G56" s="13"/>
      <c r="H56" s="13"/>
    </row>
    <row r="57" spans="1:8">
      <c r="A57" s="25" t="s">
        <v>175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 t="shared" ref="H57:H62" si="4">IF(D57="Grau","Nicht bewertet",IF(D57="Grün","Konform",IF(D57="Gelb","Teilweise",IF(D57="Rot","Nicht konform",""))))</f>
        <v>Nicht bewertet</v>
      </c>
    </row>
    <row r="58" spans="1:8" ht="30" customHeight="1">
      <c r="A58" s="28" t="s">
        <v>176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 t="shared" si="4"/>
        <v>Nicht bewertet</v>
      </c>
    </row>
    <row r="59" spans="1:8" ht="30" customHeight="1">
      <c r="A59" s="25" t="s">
        <v>177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 t="shared" si="4"/>
        <v>Nicht bewertet</v>
      </c>
    </row>
    <row r="60" spans="1:8" ht="30" customHeight="1">
      <c r="A60" s="28" t="s">
        <v>178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 t="shared" si="4"/>
        <v>Nicht bewertet</v>
      </c>
    </row>
    <row r="61" spans="1:8">
      <c r="A61" s="25" t="s">
        <v>179</v>
      </c>
      <c r="B61" s="34"/>
      <c r="C61" s="35"/>
      <c r="D61" s="24" t="s">
        <v>6</v>
      </c>
      <c r="E61" s="34"/>
      <c r="F61" s="34"/>
      <c r="G61" s="35" t="s">
        <v>102</v>
      </c>
      <c r="H61" s="24" t="str">
        <f t="shared" si="4"/>
        <v>Nicht bewertet</v>
      </c>
    </row>
    <row r="62" spans="1:8" ht="21.75" customHeight="1">
      <c r="A62" s="12" t="s">
        <v>180</v>
      </c>
      <c r="B62" s="12"/>
      <c r="C62" s="12"/>
      <c r="D62" s="36" t="str">
        <f>IF(COUNTIF(D57:D61,"Grau")&gt;0,"Grau",IF(COUNTIF(D57:D61,"Rot")&gt;0,"Rot",IF(COUNTIF(D57:D61,"Gelb")&gt;0,"Gelb","Grün")))</f>
        <v>Grau</v>
      </c>
      <c r="E62" s="11" t="s">
        <v>160</v>
      </c>
      <c r="F62" s="11"/>
      <c r="G62" s="37"/>
      <c r="H62" s="36" t="str">
        <f t="shared" si="4"/>
        <v>Nicht bewertet</v>
      </c>
    </row>
    <row r="63" spans="1:8">
      <c r="A63" s="25"/>
      <c r="B63" s="25"/>
      <c r="C63" s="24"/>
      <c r="D63" s="24"/>
      <c r="E63" s="25"/>
      <c r="F63" s="25"/>
      <c r="G63" s="24"/>
      <c r="H63" s="24"/>
    </row>
    <row r="64" spans="1:8" ht="24" customHeight="1">
      <c r="A64" s="13" t="s">
        <v>154</v>
      </c>
      <c r="B64" s="13"/>
      <c r="C64" s="13"/>
      <c r="D64" s="13"/>
      <c r="E64" s="13"/>
      <c r="F64" s="13"/>
      <c r="G64" s="13"/>
      <c r="H64" s="13"/>
    </row>
    <row r="65" spans="1:8" ht="30" customHeight="1">
      <c r="A65" s="25" t="s">
        <v>155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>IF(D65="Grau","Nicht bewertet",IF(D65="Grün","Konform",IF(D65="Gelb","Teilweise",IF(D65="Rot","Nicht konform",""))))</f>
        <v>Nicht bewertet</v>
      </c>
    </row>
    <row r="66" spans="1:8" ht="30" customHeight="1">
      <c r="A66" s="28" t="s">
        <v>156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>IF(D66="Grau","Nicht bewertet",IF(D66="Grün","Konform",IF(D66="Gelb","Teilweise",IF(D66="Rot","Nicht konform",""))))</f>
        <v>Nicht bewertet</v>
      </c>
    </row>
    <row r="67" spans="1:8">
      <c r="A67" s="25" t="s">
        <v>157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>IF(D67="Grau","Nicht bewertet",IF(D67="Grün","Konform",IF(D67="Gelb","Teilweise",IF(D67="Rot","Nicht konform",""))))</f>
        <v>Nicht bewertet</v>
      </c>
    </row>
    <row r="68" spans="1:8">
      <c r="A68" s="28" t="s">
        <v>158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>IF(D68="Grau","Nicht bewertet",IF(D68="Grün","Konform",IF(D68="Gelb","Teilweise",IF(D68="Rot","Nicht konform",""))))</f>
        <v>Nicht bewertet</v>
      </c>
    </row>
    <row r="69" spans="1:8" ht="21.75" customHeight="1">
      <c r="A69" s="12" t="s">
        <v>159</v>
      </c>
      <c r="B69" s="12"/>
      <c r="C69" s="12"/>
      <c r="D69" s="36" t="str">
        <f>IF(COUNTIF(D65:D68,"Grau")&gt;0,"Grau",IF(COUNTIF(D65:D68,"Rot")&gt;0,"Rot",IF(COUNTIF(D65:D68,"Gelb")&gt;0,"Gelb","Grün")))</f>
        <v>Grau</v>
      </c>
      <c r="E69" s="11" t="s">
        <v>181</v>
      </c>
      <c r="F69" s="11"/>
      <c r="G69" s="37"/>
      <c r="H69" s="36" t="str">
        <f>IF(D69="Grau","Nicht bewertet",IF(D69="Grün","Konform",IF(D69="Gelb","Teilweise",IF(D69="Rot","Nicht konform",""))))</f>
        <v>Nicht bewertet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 ht="24" customHeight="1">
      <c r="A71" s="13" t="s">
        <v>161</v>
      </c>
      <c r="B71" s="13"/>
      <c r="C71" s="13"/>
      <c r="D71" s="13"/>
      <c r="E71" s="13"/>
      <c r="F71" s="13"/>
      <c r="G71" s="13"/>
      <c r="H71" s="13"/>
    </row>
    <row r="72" spans="1:8">
      <c r="A72" s="28" t="s">
        <v>162</v>
      </c>
      <c r="B72" s="34"/>
      <c r="C72" s="35"/>
      <c r="D72" s="27" t="s">
        <v>6</v>
      </c>
      <c r="E72" s="34"/>
      <c r="F72" s="34"/>
      <c r="G72" s="35" t="s">
        <v>102</v>
      </c>
      <c r="H72" s="27" t="str">
        <f t="shared" ref="H72:H77" si="5">IF(D72="Grau","Nicht bewertet",IF(D72="Grün","Konform",IF(D72="Gelb","Teilweise",IF(D72="Rot","Nicht konform",""))))</f>
        <v>Nicht bewertet</v>
      </c>
    </row>
    <row r="73" spans="1:8" ht="30" customHeight="1">
      <c r="A73" s="25" t="s">
        <v>163</v>
      </c>
      <c r="B73" s="34"/>
      <c r="C73" s="35"/>
      <c r="D73" s="24" t="s">
        <v>6</v>
      </c>
      <c r="E73" s="34"/>
      <c r="F73" s="34"/>
      <c r="G73" s="35" t="s">
        <v>102</v>
      </c>
      <c r="H73" s="24" t="str">
        <f t="shared" si="5"/>
        <v>Nicht bewertet</v>
      </c>
    </row>
    <row r="74" spans="1:8">
      <c r="A74" s="28" t="s">
        <v>164</v>
      </c>
      <c r="B74" s="34"/>
      <c r="C74" s="35"/>
      <c r="D74" s="27" t="s">
        <v>6</v>
      </c>
      <c r="E74" s="34"/>
      <c r="F74" s="34"/>
      <c r="G74" s="35" t="s">
        <v>102</v>
      </c>
      <c r="H74" s="27" t="str">
        <f t="shared" si="5"/>
        <v>Nicht bewertet</v>
      </c>
    </row>
    <row r="75" spans="1:8" ht="30" customHeight="1">
      <c r="A75" s="25" t="s">
        <v>165</v>
      </c>
      <c r="B75" s="34"/>
      <c r="C75" s="35"/>
      <c r="D75" s="24" t="s">
        <v>6</v>
      </c>
      <c r="E75" s="34"/>
      <c r="F75" s="34"/>
      <c r="G75" s="35" t="s">
        <v>102</v>
      </c>
      <c r="H75" s="24" t="str">
        <f t="shared" si="5"/>
        <v>Nicht bewertet</v>
      </c>
    </row>
    <row r="76" spans="1:8" ht="30" customHeight="1">
      <c r="A76" s="28" t="s">
        <v>166</v>
      </c>
      <c r="B76" s="34"/>
      <c r="C76" s="35"/>
      <c r="D76" s="27" t="s">
        <v>6</v>
      </c>
      <c r="E76" s="34"/>
      <c r="F76" s="34"/>
      <c r="G76" s="35" t="s">
        <v>102</v>
      </c>
      <c r="H76" s="27" t="str">
        <f t="shared" si="5"/>
        <v>Nicht bewertet</v>
      </c>
    </row>
    <row r="77" spans="1:8" ht="21.75" customHeight="1">
      <c r="A77" s="12" t="s">
        <v>167</v>
      </c>
      <c r="B77" s="12"/>
      <c r="C77" s="12"/>
      <c r="D77" s="36" t="str">
        <f>IF(COUNTIF(D72:D76,"Grau")&gt;0,"Grau",IF(COUNTIF(D72:D76,"Rot")&gt;0,"Rot",IF(COUNTIF(D72:D76,"Gelb")&gt;0,"Gelb","Grün")))</f>
        <v>Grau</v>
      </c>
      <c r="E77" s="11" t="s">
        <v>182</v>
      </c>
      <c r="F77" s="11"/>
      <c r="G77" s="37"/>
      <c r="H77" s="36" t="str">
        <f t="shared" si="5"/>
        <v>Nicht bewertet</v>
      </c>
    </row>
    <row r="78" spans="1:8">
      <c r="A78" s="28"/>
      <c r="B78" s="28"/>
      <c r="C78" s="27"/>
      <c r="D78" s="27"/>
      <c r="E78" s="28"/>
      <c r="F78" s="28"/>
      <c r="G78" s="27"/>
      <c r="H78" s="27"/>
    </row>
    <row r="79" spans="1:8">
      <c r="A79" s="25"/>
      <c r="B79" s="25"/>
      <c r="C79" s="24"/>
      <c r="D79" s="24"/>
      <c r="E79" s="25"/>
      <c r="F79" s="25"/>
      <c r="G79" s="24"/>
      <c r="H79" s="24"/>
    </row>
    <row r="80" spans="1:8" ht="42" customHeight="1">
      <c r="A80" s="14" t="s">
        <v>169</v>
      </c>
      <c r="B80" s="14"/>
      <c r="C80" s="14"/>
      <c r="D80" s="14"/>
      <c r="E80" s="14"/>
      <c r="F80" s="14"/>
      <c r="G80" s="14"/>
      <c r="H80" s="14"/>
    </row>
    <row r="81" spans="1:8" ht="15.75" customHeight="1">
      <c r="A81" s="10" t="s">
        <v>170</v>
      </c>
      <c r="B81" s="10"/>
      <c r="C81" s="10"/>
      <c r="D81" s="38" t="str">
        <f>IF(OR(D9="Grau",D16="Grau",D23="Grau",D30="Grau",D38="Grau",D46="Grau",D54="Grau",D62="Grau",D69="Grau",D77="Grau"),"Grau",IF(OR(D9="Rot",D16="Rot",D23="Rot",D30="Rot",D38="Rot",D46="Rot",D54="Rot",D62="Rot",D69="Rot",D77="Rot"),"Rot",IF(OR(D9="Gelb",D16="Gelb",D23="Gelb",D30="Gelb",D38="Gelb",D46="Gelb",D54="Gelb",D62="Gelb",D69="Gelb",D77="Gelb"),"Gelb","Grün")))</f>
        <v>Grau</v>
      </c>
      <c r="E81" s="39"/>
      <c r="F81" s="39"/>
      <c r="G81" s="39"/>
      <c r="H81" s="39"/>
    </row>
    <row r="83" spans="1:8">
      <c r="A83" s="9" t="s">
        <v>31</v>
      </c>
      <c r="B83" s="9"/>
      <c r="C83" s="9"/>
      <c r="D83" s="9"/>
      <c r="E83" s="9"/>
      <c r="F83" s="9"/>
      <c r="G83" s="9"/>
      <c r="H83" s="9"/>
    </row>
  </sheetData>
  <mergeCells count="34">
    <mergeCell ref="A83:H83"/>
    <mergeCell ref="A71:H71"/>
    <mergeCell ref="A77:C77"/>
    <mergeCell ref="E77:F77"/>
    <mergeCell ref="A80:H80"/>
    <mergeCell ref="A81:C81"/>
    <mergeCell ref="A56:H56"/>
    <mergeCell ref="A62:C62"/>
    <mergeCell ref="E62:F62"/>
    <mergeCell ref="A64:H64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55" priority="2" operator="containsText" text="Grau">
      <formula>NOT(ISERROR(SEARCH("Grau",D4)))</formula>
    </cfRule>
    <cfRule type="containsText" dxfId="54" priority="3" operator="containsText" text="Grün">
      <formula>NOT(ISERROR(SEARCH("Grün",D4)))</formula>
    </cfRule>
    <cfRule type="containsText" dxfId="53" priority="4" operator="containsText" text="Gelb">
      <formula>NOT(ISERROR(SEARCH("Gelb",D4)))</formula>
    </cfRule>
    <cfRule type="containsText" dxfId="52" priority="5" operator="containsText" text="Rot">
      <formula>NOT(ISERROR(SEARCH("Rot",D4)))</formula>
    </cfRule>
  </conditionalFormatting>
  <conditionalFormatting sqref="D12:D15">
    <cfRule type="containsText" dxfId="51" priority="22" operator="containsText" text="Grau">
      <formula>NOT(ISERROR(SEARCH("Grau",D12)))</formula>
    </cfRule>
    <cfRule type="containsText" dxfId="50" priority="23" operator="containsText" text="Grün">
      <formula>NOT(ISERROR(SEARCH("Grün",D12)))</formula>
    </cfRule>
    <cfRule type="containsText" dxfId="49" priority="24" operator="containsText" text="Gelb">
      <formula>NOT(ISERROR(SEARCH("Gelb",D12)))</formula>
    </cfRule>
    <cfRule type="containsText" dxfId="48" priority="25" operator="containsText" text="Rot">
      <formula>NOT(ISERROR(SEARCH("Rot",D12)))</formula>
    </cfRule>
  </conditionalFormatting>
  <conditionalFormatting sqref="D19:D22">
    <cfRule type="containsText" dxfId="47" priority="38" operator="containsText" text="Grau">
      <formula>NOT(ISERROR(SEARCH("Grau",D19)))</formula>
    </cfRule>
    <cfRule type="containsText" dxfId="46" priority="39" operator="containsText" text="Grün">
      <formula>NOT(ISERROR(SEARCH("Grün",D19)))</formula>
    </cfRule>
    <cfRule type="containsText" dxfId="45" priority="40" operator="containsText" text="Gelb">
      <formula>NOT(ISERROR(SEARCH("Gelb",D19)))</formula>
    </cfRule>
    <cfRule type="containsText" dxfId="44" priority="41" operator="containsText" text="Rot">
      <formula>NOT(ISERROR(SEARCH("Rot",D19)))</formula>
    </cfRule>
  </conditionalFormatting>
  <conditionalFormatting sqref="D26:D29">
    <cfRule type="containsText" dxfId="43" priority="54" operator="containsText" text="Grau">
      <formula>NOT(ISERROR(SEARCH("Grau",D26)))</formula>
    </cfRule>
    <cfRule type="containsText" dxfId="42" priority="55" operator="containsText" text="Grün">
      <formula>NOT(ISERROR(SEARCH("Grün",D26)))</formula>
    </cfRule>
    <cfRule type="containsText" dxfId="41" priority="56" operator="containsText" text="Gelb">
      <formula>NOT(ISERROR(SEARCH("Gelb",D26)))</formula>
    </cfRule>
    <cfRule type="containsText" dxfId="40" priority="57" operator="containsText" text="Rot">
      <formula>NOT(ISERROR(SEARCH("Rot",D26)))</formula>
    </cfRule>
  </conditionalFormatting>
  <conditionalFormatting sqref="D33:D37">
    <cfRule type="containsText" dxfId="39" priority="70" operator="containsText" text="Grau">
      <formula>NOT(ISERROR(SEARCH("Grau",D33)))</formula>
    </cfRule>
    <cfRule type="containsText" dxfId="38" priority="71" operator="containsText" text="Grün">
      <formula>NOT(ISERROR(SEARCH("Grün",D33)))</formula>
    </cfRule>
    <cfRule type="containsText" dxfId="37" priority="72" operator="containsText" text="Gelb">
      <formula>NOT(ISERROR(SEARCH("Gelb",D33)))</formula>
    </cfRule>
    <cfRule type="containsText" dxfId="36" priority="73" operator="containsText" text="Rot">
      <formula>NOT(ISERROR(SEARCH("Rot",D33)))</formula>
    </cfRule>
  </conditionalFormatting>
  <conditionalFormatting sqref="D41:D45">
    <cfRule type="containsText" dxfId="35" priority="90" operator="containsText" text="Grau">
      <formula>NOT(ISERROR(SEARCH("Grau",D41)))</formula>
    </cfRule>
    <cfRule type="containsText" dxfId="34" priority="91" operator="containsText" text="Grün">
      <formula>NOT(ISERROR(SEARCH("Grün",D41)))</formula>
    </cfRule>
    <cfRule type="containsText" dxfId="33" priority="92" operator="containsText" text="Gelb">
      <formula>NOT(ISERROR(SEARCH("Gelb",D41)))</formula>
    </cfRule>
    <cfRule type="containsText" dxfId="32" priority="93" operator="containsText" text="Rot">
      <formula>NOT(ISERROR(SEARCH("Rot",D41)))</formula>
    </cfRule>
  </conditionalFormatting>
  <conditionalFormatting sqref="D49:D53">
    <cfRule type="containsText" dxfId="31" priority="110" operator="containsText" text="Grau">
      <formula>NOT(ISERROR(SEARCH("Grau",D49)))</formula>
    </cfRule>
    <cfRule type="containsText" dxfId="30" priority="111" operator="containsText" text="Grün">
      <formula>NOT(ISERROR(SEARCH("Grün",D49)))</formula>
    </cfRule>
    <cfRule type="containsText" dxfId="29" priority="112" operator="containsText" text="Gelb">
      <formula>NOT(ISERROR(SEARCH("Gelb",D49)))</formula>
    </cfRule>
    <cfRule type="containsText" dxfId="28" priority="113" operator="containsText" text="Rot">
      <formula>NOT(ISERROR(SEARCH("Rot",D49)))</formula>
    </cfRule>
  </conditionalFormatting>
  <conditionalFormatting sqref="D57:D61">
    <cfRule type="containsText" dxfId="27" priority="130" operator="containsText" text="Grau">
      <formula>NOT(ISERROR(SEARCH("Grau",D57)))</formula>
    </cfRule>
    <cfRule type="containsText" dxfId="26" priority="131" operator="containsText" text="Grün">
      <formula>NOT(ISERROR(SEARCH("Grün",D57)))</formula>
    </cfRule>
    <cfRule type="containsText" dxfId="25" priority="132" operator="containsText" text="Gelb">
      <formula>NOT(ISERROR(SEARCH("Gelb",D57)))</formula>
    </cfRule>
    <cfRule type="containsText" dxfId="24" priority="133" operator="containsText" text="Rot">
      <formula>NOT(ISERROR(SEARCH("Rot",D57)))</formula>
    </cfRule>
  </conditionalFormatting>
  <conditionalFormatting sqref="D65:D68">
    <cfRule type="containsText" dxfId="23" priority="150" operator="containsText" text="Grau">
      <formula>NOT(ISERROR(SEARCH("Grau",D65)))</formula>
    </cfRule>
    <cfRule type="containsText" dxfId="22" priority="151" operator="containsText" text="Grün">
      <formula>NOT(ISERROR(SEARCH("Grün",D65)))</formula>
    </cfRule>
    <cfRule type="containsText" dxfId="21" priority="152" operator="containsText" text="Gelb">
      <formula>NOT(ISERROR(SEARCH("Gelb",D65)))</formula>
    </cfRule>
    <cfRule type="containsText" dxfId="20" priority="153" operator="containsText" text="Rot">
      <formula>NOT(ISERROR(SEARCH("Rot",D65)))</formula>
    </cfRule>
  </conditionalFormatting>
  <conditionalFormatting sqref="D72:D76">
    <cfRule type="containsText" dxfId="19" priority="166" operator="containsText" text="Grau">
      <formula>NOT(ISERROR(SEARCH("Grau",D72)))</formula>
    </cfRule>
    <cfRule type="containsText" dxfId="18" priority="167" operator="containsText" text="Grün">
      <formula>NOT(ISERROR(SEARCH("Grün",D72)))</formula>
    </cfRule>
    <cfRule type="containsText" dxfId="17" priority="168" operator="containsText" text="Gelb">
      <formula>NOT(ISERROR(SEARCH("Gelb",D72)))</formula>
    </cfRule>
    <cfRule type="containsText" dxfId="16" priority="169" operator="containsText" text="Rot">
      <formula>NOT(ISERROR(SEARCH("Rot",D72)))</formula>
    </cfRule>
  </conditionalFormatting>
  <dataValidations count="3">
    <dataValidation type="list" allowBlank="1" sqref="D4:D8 D12:D15 D19:D22 D26:D29 D33:D37 D41:D45 D49:D53 D57:D61 D65:D68 D72:D76" xr:uid="{00000000-0002-0000-0300-000000000000}">
      <formula1>"Grau,Grün,Gelb,Rot"</formula1>
      <formula2>0</formula2>
    </dataValidation>
    <dataValidation type="list" allowBlank="1" sqref="C4:C8 C12:C15 C19:C22 C26:C29 C33:C37 C41:C45 C49:C53 C57:C61 C65:C68 C72:C76" xr:uid="{00000000-0002-0000-0300-000001000000}">
      <formula1>"Vollständig,Angemessen,Teilweise,Unzureichend,Fehlend"</formula1>
      <formula2>0</formula2>
    </dataValidation>
    <dataValidation type="list" allowBlank="1" sqref="G4:G8 G12:G15 G19:G22 G26:G29 G33:G37 G41:G45 G49:G53 G57:G61 G65:G68 G72:G76" xr:uid="{00000000-0002-0000-0300-000002000000}">
      <formula1>"Kritisch,Hoch,Mittel,Niedrig"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02545"/>
  </sheetPr>
  <dimension ref="A1:H31"/>
  <sheetViews>
    <sheetView showGridLines="0" tabSelected="1" zoomScaleNormal="100" workbookViewId="0">
      <pane ySplit="2" topLeftCell="A3" activePane="bottomLeft" state="frozen"/>
      <selection pane="bottomLeft" activeCell="P14" sqref="P14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183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184</v>
      </c>
      <c r="B3" s="13"/>
      <c r="C3" s="13"/>
      <c r="D3" s="13"/>
      <c r="E3" s="13"/>
      <c r="F3" s="13"/>
      <c r="G3" s="13"/>
      <c r="H3" s="13"/>
    </row>
    <row r="4" spans="1:8">
      <c r="A4" s="28" t="s">
        <v>185</v>
      </c>
      <c r="B4" s="34"/>
      <c r="C4" s="35"/>
      <c r="D4" s="27" t="s">
        <v>6</v>
      </c>
      <c r="E4" s="34"/>
      <c r="F4" s="34"/>
      <c r="G4" s="35" t="s">
        <v>102</v>
      </c>
      <c r="H4" s="27" t="str">
        <f>IF(D4="Grau","Nicht bewertet",IF(D4="Grün","Konform",IF(D4="Gelb","Teilweise",IF(D4="Rot","Nicht konform",""))))</f>
        <v>Nicht bewertet</v>
      </c>
    </row>
    <row r="5" spans="1:8" ht="30" customHeight="1">
      <c r="A5" s="25" t="s">
        <v>186</v>
      </c>
      <c r="B5" s="34"/>
      <c r="C5" s="35"/>
      <c r="D5" s="24" t="s">
        <v>6</v>
      </c>
      <c r="E5" s="34"/>
      <c r="F5" s="34"/>
      <c r="G5" s="35" t="s">
        <v>102</v>
      </c>
      <c r="H5" s="24" t="str">
        <f>IF(D5="Grau","Nicht bewertet",IF(D5="Grün","Konform",IF(D5="Gelb","Teilweise",IF(D5="Rot","Nicht konform",""))))</f>
        <v>Nicht bewertet</v>
      </c>
    </row>
    <row r="6" spans="1:8">
      <c r="A6" s="28" t="s">
        <v>187</v>
      </c>
      <c r="B6" s="34"/>
      <c r="C6" s="35"/>
      <c r="D6" s="27" t="s">
        <v>6</v>
      </c>
      <c r="E6" s="34"/>
      <c r="F6" s="34"/>
      <c r="G6" s="35" t="s">
        <v>102</v>
      </c>
      <c r="H6" s="27" t="str">
        <f>IF(D6="Grau","Nicht bewertet",IF(D6="Grün","Konform",IF(D6="Gelb","Teilweise",IF(D6="Rot","Nicht konform",""))))</f>
        <v>Nicht bewertet</v>
      </c>
    </row>
    <row r="7" spans="1:8" ht="21.75" customHeight="1">
      <c r="A7" s="12" t="s">
        <v>188</v>
      </c>
      <c r="B7" s="12"/>
      <c r="C7" s="12"/>
      <c r="D7" s="36" t="str">
        <f>IF(COUNTIF(D4:D6,"Grau")&gt;0,"Grau",IF(COUNTIF(D4:D6,"Rot")&gt;0,"Rot",IF(COUNTIF(D4:D6,"Gelb")&gt;0,"Gelb","Grün")))</f>
        <v>Grau</v>
      </c>
      <c r="E7" s="11" t="s">
        <v>108</v>
      </c>
      <c r="F7" s="11"/>
      <c r="G7" s="37"/>
      <c r="H7" s="36" t="str">
        <f>IF(D7="Grau","Nicht bewertet",IF(D7="Grün","Konform",IF(D7="Gelb","Teilweise",IF(D7="Rot","Nicht konform",""))))</f>
        <v>Nicht bewertet</v>
      </c>
    </row>
    <row r="8" spans="1:8">
      <c r="A8" s="28"/>
      <c r="B8" s="28"/>
      <c r="C8" s="27"/>
      <c r="D8" s="27"/>
      <c r="E8" s="28"/>
      <c r="F8" s="28"/>
      <c r="G8" s="27"/>
      <c r="H8" s="27"/>
    </row>
    <row r="9" spans="1:8" ht="24" customHeight="1">
      <c r="A9" s="13" t="s">
        <v>189</v>
      </c>
      <c r="B9" s="13"/>
      <c r="C9" s="13"/>
      <c r="D9" s="13"/>
      <c r="E9" s="13"/>
      <c r="F9" s="13"/>
      <c r="G9" s="13"/>
      <c r="H9" s="13"/>
    </row>
    <row r="10" spans="1:8">
      <c r="A10" s="28" t="s">
        <v>190</v>
      </c>
      <c r="B10" s="34"/>
      <c r="C10" s="35"/>
      <c r="D10" s="27" t="s">
        <v>6</v>
      </c>
      <c r="E10" s="34"/>
      <c r="F10" s="34"/>
      <c r="G10" s="35" t="s">
        <v>102</v>
      </c>
      <c r="H10" s="27" t="str">
        <f>IF(D10="Grau","Nicht bewertet",IF(D10="Grün","Konform",IF(D10="Gelb","Teilweise",IF(D10="Rot","Nicht konform",""))))</f>
        <v>Nicht bewertet</v>
      </c>
    </row>
    <row r="11" spans="1:8" ht="30" customHeight="1">
      <c r="A11" s="25" t="s">
        <v>191</v>
      </c>
      <c r="B11" s="34"/>
      <c r="C11" s="35"/>
      <c r="D11" s="24" t="s">
        <v>6</v>
      </c>
      <c r="E11" s="34"/>
      <c r="F11" s="34"/>
      <c r="G11" s="35" t="s">
        <v>102</v>
      </c>
      <c r="H11" s="24" t="str">
        <f>IF(D11="Grau","Nicht bewertet",IF(D11="Grün","Konform",IF(D11="Gelb","Teilweise",IF(D11="Rot","Nicht konform",""))))</f>
        <v>Nicht bewertet</v>
      </c>
    </row>
    <row r="12" spans="1:8" ht="30" customHeight="1">
      <c r="A12" s="28" t="s">
        <v>192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IF(D12="Grau","Nicht bewertet",IF(D12="Grün","Konform",IF(D12="Gelb","Teilweise",IF(D12="Rot","Nicht konform",""))))</f>
        <v>Nicht bewertet</v>
      </c>
    </row>
    <row r="13" spans="1:8" ht="21.75" customHeight="1">
      <c r="A13" s="12" t="s">
        <v>193</v>
      </c>
      <c r="B13" s="12"/>
      <c r="C13" s="12"/>
      <c r="D13" s="36" t="str">
        <f>IF(COUNTIF(D10:D12,"Grau")&gt;0,"Grau",IF(COUNTIF(D10:D12,"Rot")&gt;0,"Rot",IF(COUNTIF(D10:D12,"Gelb")&gt;0,"Gelb","Grün")))</f>
        <v>Grau</v>
      </c>
      <c r="E13" s="11" t="s">
        <v>194</v>
      </c>
      <c r="F13" s="11"/>
      <c r="G13" s="37"/>
      <c r="H13" s="36" t="str">
        <f>IF(D13="Grau","Nicht bewertet",IF(D13="Grün","Konform",IF(D13="Gelb","Teilweise",IF(D13="Rot","Nicht konform",""))))</f>
        <v>Nicht bewertet</v>
      </c>
    </row>
    <row r="14" spans="1:8">
      <c r="A14" s="28"/>
      <c r="B14" s="28"/>
      <c r="C14" s="27"/>
      <c r="D14" s="27"/>
      <c r="E14" s="28"/>
      <c r="F14" s="28"/>
      <c r="G14" s="27"/>
      <c r="H14" s="27"/>
    </row>
    <row r="15" spans="1:8" ht="24" customHeight="1">
      <c r="A15" s="13" t="s">
        <v>195</v>
      </c>
      <c r="B15" s="13"/>
      <c r="C15" s="13"/>
      <c r="D15" s="13"/>
      <c r="E15" s="13"/>
      <c r="F15" s="13"/>
      <c r="G15" s="13"/>
      <c r="H15" s="13"/>
    </row>
    <row r="16" spans="1:8" ht="30" customHeight="1">
      <c r="A16" s="28" t="s">
        <v>196</v>
      </c>
      <c r="B16" s="34"/>
      <c r="C16" s="35"/>
      <c r="D16" s="27" t="s">
        <v>6</v>
      </c>
      <c r="E16" s="34"/>
      <c r="F16" s="34"/>
      <c r="G16" s="35" t="s">
        <v>102</v>
      </c>
      <c r="H16" s="27" t="str">
        <f>IF(D16="Grau","Nicht bewertet",IF(D16="Grün","Konform",IF(D16="Gelb","Teilweise",IF(D16="Rot","Nicht konform",""))))</f>
        <v>Nicht bewertet</v>
      </c>
    </row>
    <row r="17" spans="1:8" ht="30" customHeight="1">
      <c r="A17" s="25" t="s">
        <v>197</v>
      </c>
      <c r="B17" s="34"/>
      <c r="C17" s="35"/>
      <c r="D17" s="24" t="s">
        <v>6</v>
      </c>
      <c r="E17" s="34"/>
      <c r="F17" s="34"/>
      <c r="G17" s="35" t="s">
        <v>102</v>
      </c>
      <c r="H17" s="24" t="str">
        <f>IF(D17="Grau","Nicht bewertet",IF(D17="Grün","Konform",IF(D17="Gelb","Teilweise",IF(D17="Rot","Nicht konform",""))))</f>
        <v>Nicht bewertet</v>
      </c>
    </row>
    <row r="18" spans="1:8">
      <c r="A18" s="28" t="s">
        <v>198</v>
      </c>
      <c r="B18" s="34"/>
      <c r="C18" s="35"/>
      <c r="D18" s="27" t="s">
        <v>6</v>
      </c>
      <c r="E18" s="34"/>
      <c r="F18" s="34"/>
      <c r="G18" s="35" t="s">
        <v>102</v>
      </c>
      <c r="H18" s="27" t="str">
        <f>IF(D18="Grau","Nicht bewertet",IF(D18="Grün","Konform",IF(D18="Gelb","Teilweise",IF(D18="Rot","Nicht konform",""))))</f>
        <v>Nicht bewertet</v>
      </c>
    </row>
    <row r="19" spans="1:8" ht="30" customHeight="1">
      <c r="A19" s="25" t="s">
        <v>199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IF(D19="Grau","Nicht bewertet",IF(D19="Grün","Konform",IF(D19="Gelb","Teilweise",IF(D19="Rot","Nicht konform",""))))</f>
        <v>Nicht bewertet</v>
      </c>
    </row>
    <row r="20" spans="1:8" ht="21.75" customHeight="1">
      <c r="A20" s="12" t="s">
        <v>200</v>
      </c>
      <c r="B20" s="12"/>
      <c r="C20" s="12"/>
      <c r="D20" s="36" t="str">
        <f>IF(COUNTIF(D16:D19,"Grau")&gt;0,"Grau",IF(COUNTIF(D16:D19,"Rot")&gt;0,"Rot",IF(COUNTIF(D16:D19,"Gelb")&gt;0,"Gelb","Grün")))</f>
        <v>Grau</v>
      </c>
      <c r="E20" s="11" t="s">
        <v>201</v>
      </c>
      <c r="F20" s="11"/>
      <c r="G20" s="37"/>
      <c r="H20" s="36" t="str">
        <f>IF(D20="Grau","Nicht bewertet",IF(D20="Grün","Konform",IF(D20="Gelb","Teilweise",IF(D20="Rot","Nicht konform",""))))</f>
        <v>Nicht bewertet</v>
      </c>
    </row>
    <row r="21" spans="1:8">
      <c r="A21" s="25"/>
      <c r="B21" s="25"/>
      <c r="C21" s="24"/>
      <c r="D21" s="24"/>
      <c r="E21" s="25"/>
      <c r="F21" s="25"/>
      <c r="G21" s="24"/>
      <c r="H21" s="24"/>
    </row>
    <row r="22" spans="1:8" ht="24" customHeight="1">
      <c r="A22" s="13" t="s">
        <v>202</v>
      </c>
      <c r="B22" s="13"/>
      <c r="C22" s="13"/>
      <c r="D22" s="13"/>
      <c r="E22" s="13"/>
      <c r="F22" s="13"/>
      <c r="G22" s="13"/>
      <c r="H22" s="13"/>
    </row>
    <row r="23" spans="1:8" ht="30" customHeight="1">
      <c r="A23" s="25" t="s">
        <v>203</v>
      </c>
      <c r="B23" s="34"/>
      <c r="C23" s="35"/>
      <c r="D23" s="24" t="s">
        <v>6</v>
      </c>
      <c r="E23" s="34"/>
      <c r="F23" s="34"/>
      <c r="G23" s="35" t="s">
        <v>102</v>
      </c>
      <c r="H23" s="24" t="str">
        <f>IF(D23="Grau","Nicht bewertet",IF(D23="Grün","Konform",IF(D23="Gelb","Teilweise",IF(D23="Rot","Nicht konform",""))))</f>
        <v>Nicht bewertet</v>
      </c>
    </row>
    <row r="24" spans="1:8">
      <c r="A24" s="28" t="s">
        <v>204</v>
      </c>
      <c r="B24" s="34"/>
      <c r="C24" s="35"/>
      <c r="D24" s="27" t="s">
        <v>6</v>
      </c>
      <c r="E24" s="34"/>
      <c r="F24" s="34"/>
      <c r="G24" s="35" t="s">
        <v>102</v>
      </c>
      <c r="H24" s="27" t="str">
        <f>IF(D24="Grau","Nicht bewertet",IF(D24="Grün","Konform",IF(D24="Gelb","Teilweise",IF(D24="Rot","Nicht konform",""))))</f>
        <v>Nicht bewertet</v>
      </c>
    </row>
    <row r="25" spans="1:8" ht="21.75" customHeight="1">
      <c r="A25" s="12" t="s">
        <v>205</v>
      </c>
      <c r="B25" s="12"/>
      <c r="C25" s="12"/>
      <c r="D25" s="36" t="str">
        <f>IF(COUNTIF(D23:D24,"Grau")&gt;0,"Grau",IF(COUNTIF(D23:D24,"Rot")&gt;0,"Rot",IF(COUNTIF(D23:D24,"Gelb")&gt;0,"Gelb","Grün")))</f>
        <v>Grau</v>
      </c>
      <c r="E25" s="11" t="s">
        <v>206</v>
      </c>
      <c r="F25" s="11"/>
      <c r="G25" s="37"/>
      <c r="H25" s="36" t="str">
        <f>IF(D25="Grau","Nicht bewertet",IF(D25="Grün","Konform",IF(D25="Gelb","Teilweise",IF(D25="Rot","Nicht konform",""))))</f>
        <v>Nicht bewertet</v>
      </c>
    </row>
    <row r="26" spans="1:8">
      <c r="A26" s="28"/>
      <c r="B26" s="28"/>
      <c r="C26" s="27"/>
      <c r="D26" s="27"/>
      <c r="E26" s="28"/>
      <c r="F26" s="28"/>
      <c r="G26" s="27"/>
      <c r="H26" s="27"/>
    </row>
    <row r="27" spans="1:8">
      <c r="A27" s="25"/>
      <c r="B27" s="25"/>
      <c r="C27" s="24"/>
      <c r="D27" s="24"/>
      <c r="E27" s="25"/>
      <c r="F27" s="25"/>
      <c r="G27" s="24"/>
      <c r="H27" s="24"/>
    </row>
    <row r="28" spans="1:8" ht="42" customHeight="1">
      <c r="A28" s="14" t="s">
        <v>169</v>
      </c>
      <c r="B28" s="14"/>
      <c r="C28" s="14"/>
      <c r="D28" s="14"/>
      <c r="E28" s="14"/>
      <c r="F28" s="14"/>
      <c r="G28" s="14"/>
      <c r="H28" s="14"/>
    </row>
    <row r="29" spans="1:8" ht="15.75" customHeight="1">
      <c r="A29" s="10" t="s">
        <v>170</v>
      </c>
      <c r="B29" s="10"/>
      <c r="C29" s="10"/>
      <c r="D29" s="38" t="str">
        <f>IF(OR(D7="Grau",D13="Grau",D20="Grau",D25="Grau"),"Grau",IF(OR(D7="Rot",D13="Rot",D20="Rot",D25="Rot"),"Rot",IF(OR(D7="Gelb",D13="Gelb",D20="Gelb",D25="Gelb"),"Gelb","Grün")))</f>
        <v>Grau</v>
      </c>
      <c r="E29" s="39"/>
      <c r="F29" s="39"/>
      <c r="G29" s="39"/>
      <c r="H29" s="39"/>
    </row>
    <row r="31" spans="1:8">
      <c r="A31" s="9" t="s">
        <v>31</v>
      </c>
      <c r="B31" s="9"/>
      <c r="C31" s="9"/>
      <c r="D31" s="9"/>
      <c r="E31" s="9"/>
      <c r="F31" s="9"/>
      <c r="G31" s="9"/>
      <c r="H31" s="9"/>
    </row>
  </sheetData>
  <mergeCells count="16">
    <mergeCell ref="A31:H31"/>
    <mergeCell ref="A22:H22"/>
    <mergeCell ref="A25:C25"/>
    <mergeCell ref="E25:F25"/>
    <mergeCell ref="A28:H28"/>
    <mergeCell ref="A29:C29"/>
    <mergeCell ref="A13:C13"/>
    <mergeCell ref="E13:F13"/>
    <mergeCell ref="A15:H15"/>
    <mergeCell ref="A20:C20"/>
    <mergeCell ref="E20:F20"/>
    <mergeCell ref="A1:H1"/>
    <mergeCell ref="A3:H3"/>
    <mergeCell ref="A7:C7"/>
    <mergeCell ref="E7:F7"/>
    <mergeCell ref="A9:H9"/>
  </mergeCells>
  <conditionalFormatting sqref="D4:D6">
    <cfRule type="containsText" dxfId="15" priority="2" operator="containsText" text="Grau">
      <formula>NOT(ISERROR(SEARCH("Grau",D4)))</formula>
    </cfRule>
    <cfRule type="containsText" dxfId="14" priority="3" operator="containsText" text="Grün">
      <formula>NOT(ISERROR(SEARCH("Grün",D4)))</formula>
    </cfRule>
    <cfRule type="containsText" dxfId="13" priority="4" operator="containsText" text="Gelb">
      <formula>NOT(ISERROR(SEARCH("Gelb",D4)))</formula>
    </cfRule>
    <cfRule type="containsText" dxfId="12" priority="5" operator="containsText" text="Rot">
      <formula>NOT(ISERROR(SEARCH("Rot",D4)))</formula>
    </cfRule>
  </conditionalFormatting>
  <conditionalFormatting sqref="D10:D12">
    <cfRule type="containsText" dxfId="11" priority="15" operator="containsText" text="Grün">
      <formula>NOT(ISERROR(SEARCH("Grün",D10)))</formula>
    </cfRule>
    <cfRule type="containsText" dxfId="10" priority="16" operator="containsText" text="Gelb">
      <formula>NOT(ISERROR(SEARCH("Gelb",D10)))</formula>
    </cfRule>
    <cfRule type="containsText" dxfId="9" priority="14" operator="containsText" text="Grau">
      <formula>NOT(ISERROR(SEARCH("Grau",D10)))</formula>
    </cfRule>
    <cfRule type="containsText" dxfId="8" priority="17" operator="containsText" text="Rot">
      <formula>NOT(ISERROR(SEARCH("Rot",D10)))</formula>
    </cfRule>
  </conditionalFormatting>
  <conditionalFormatting sqref="D16:D19">
    <cfRule type="containsText" dxfId="7" priority="26" operator="containsText" text="Grau">
      <formula>NOT(ISERROR(SEARCH("Grau",D16)))</formula>
    </cfRule>
    <cfRule type="containsText" dxfId="6" priority="27" operator="containsText" text="Grün">
      <formula>NOT(ISERROR(SEARCH("Grün",D16)))</formula>
    </cfRule>
    <cfRule type="containsText" dxfId="5" priority="28" operator="containsText" text="Gelb">
      <formula>NOT(ISERROR(SEARCH("Gelb",D16)))</formula>
    </cfRule>
    <cfRule type="containsText" dxfId="4" priority="29" operator="containsText" text="Rot">
      <formula>NOT(ISERROR(SEARCH("Rot",D16)))</formula>
    </cfRule>
  </conditionalFormatting>
  <conditionalFormatting sqref="D23:D24">
    <cfRule type="containsText" dxfId="3" priority="43" operator="containsText" text="Grün">
      <formula>NOT(ISERROR(SEARCH("Grün",D23)))</formula>
    </cfRule>
    <cfRule type="containsText" dxfId="2" priority="42" operator="containsText" text="Grau">
      <formula>NOT(ISERROR(SEARCH("Grau",D23)))</formula>
    </cfRule>
    <cfRule type="containsText" dxfId="1" priority="44" operator="containsText" text="Gelb">
      <formula>NOT(ISERROR(SEARCH("Gelb",D23)))</formula>
    </cfRule>
    <cfRule type="containsText" dxfId="0" priority="45" operator="containsText" text="Rot">
      <formula>NOT(ISERROR(SEARCH("Rot",D23)))</formula>
    </cfRule>
  </conditionalFormatting>
  <dataValidations count="3">
    <dataValidation type="list" allowBlank="1" sqref="D4:D6 D10:D12 D16:D19 D23:D24" xr:uid="{00000000-0002-0000-0400-000000000000}">
      <formula1>"Grau,Grün,Gelb,Rot"</formula1>
      <formula2>0</formula2>
    </dataValidation>
    <dataValidation type="list" allowBlank="1" sqref="C4:C6 C10:C12 C16:C19 C23:C24" xr:uid="{00000000-0002-0000-0400-000001000000}">
      <formula1>"Vollständig,Angemessen,Teilweise,Unzureichend,Fehlend"</formula1>
      <formula2>0</formula2>
    </dataValidation>
    <dataValidation type="list" allowBlank="1" sqref="G4:G6 G10:G12 G16:G19 G23:G24" xr:uid="{00000000-0002-0000-0400-000002000000}">
      <formula1>"Kritisch,Hoch,Mittel,Niedrig"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Zusammenfassung</vt:lpstr>
      <vt:lpstr>1. Projektübersicht</vt:lpstr>
      <vt:lpstr>2. Trainingsdaten</vt:lpstr>
      <vt:lpstr>3. Inferenzdaten</vt:lpstr>
      <vt:lpstr>4. Übergreifende Bewertung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Blue Stingray</cp:lastModifiedBy>
  <cp:revision>0</cp:revision>
  <dcterms:created xsi:type="dcterms:W3CDTF">2026-01-24T14:16:44Z</dcterms:created>
  <dcterms:modified xsi:type="dcterms:W3CDTF">2026-07-09T12:19:12Z</dcterms:modified>
  <dc:language>en-US</dc:language>
</cp:coreProperties>
</file>